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K22" i="5"/>
  <c r="L22"/>
  <c r="M22"/>
  <c r="I22"/>
  <c r="I19"/>
  <c r="J19"/>
  <c r="K19"/>
  <c r="L19"/>
  <c r="M19"/>
  <c r="I7"/>
  <c r="J7"/>
  <c r="K7"/>
  <c r="L7"/>
  <c r="M7"/>
  <c r="J6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<sst xmlns="http://schemas.openxmlformats.org/spreadsheetml/2006/main" count="392" uniqueCount="233">
  <si>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</si>
  <si>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</si>
  <si>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</si>
  <si>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</si>
  <si>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</si>
  <si>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</si>
  <si>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</si>
  <si>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</si>
  <si>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</si>
  <si>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</si>
  <si>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</si>
  <si>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</si>
  <si>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</si>
  <si>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</si>
  <si>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</si>
  <si>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</si>
  <si>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</si>
  <si>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</si>
  <si>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</si>
  <si>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</si>
  <si>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</si>
  <si>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</si>
  <si>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</si>
  <si>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</si>
  <si>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</si>
  <si>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</si>
  <si>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</si>
  <si>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</si>
  <si>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</si>
  <si>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</si>
  <si>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</si>
  <si>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</si>
  <si>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</si>
  <si>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</si>
  <si>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</si>
  <si>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</si>
  <si>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</si>
  <si>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</si>
  <si>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</si>
  <si>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</si>
  <si>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</si>
  <si>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</si>
  <si>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</si>
  <si>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</si>
  <si>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</si>
  <si>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</si>
  <si>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</si>
  <si>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</si>
  <si>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</si>
  <si>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</si>
  <si>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</si>
  <si>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</si>
  <si>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</si>
  <si>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</si>
  <si>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</si>
  <si>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</si>
  <si>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</si>
  <si>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</si>
  <si>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</si>
  <si>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</si>
  <si>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</si>
  <si>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</si>
  <si>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</si>
  <si>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</si>
  <si>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</si>
  <si>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</si>
  <si>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</si>
  <si>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</si>
  <si>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</si>
  <si>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</si>
  <si>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</si>
  <si>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</si>
  <si>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</si>
  <si>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</si>
  <si>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</si>
  <si>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</si>
  <si>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</si>
  <si>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</si>
  <si>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</si>
  <si>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</si>
  <si>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</si>
  <si>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</si>
  <si>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</si>
  <si>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</si>
  <si>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</si>
  <si>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</si>
  <si>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</si>
  <si>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</si>
  <si>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</si>
  <si>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</si>
  <si>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</si>
  <si>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</si>
  <si>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</si>
  <si>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</si>
  <si>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</si>
  <si>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</si>
  <si>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</si>
  <si>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</si>
  <si>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</si>
  <si>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</si>
  <si>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</si>
  <si>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</si>
  <si>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</si>
  <si>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</si>
  <si>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</si>
  <si>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</si>
  <si>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</si>
  <si>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</si>
  <si>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</si>
  <si>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</si>
  <si>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</si>
  <si>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</si>
  <si>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</si>
  <si>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</si>
  <si>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</si>
  <si>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</si>
  <si>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</si>
  <si>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</si>
  <si>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</si>
  <si>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</si>
  <si>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</si>
  <si>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</si>
  <si>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</si>
  <si>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</si>
  <si>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</si>
  <si>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</si>
  <si>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</si>
  <si>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</si>
  <si>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</si>
  <si>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</si>
  <si>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</si>
  <si>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</si>
  <si>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</si>
  <si>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</si>
  <si>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</si>
  <si>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</si>
  <si>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</si>
  <si>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</si>
  <si>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</si>
  <si>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</si>
  <si>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</si>
  <si>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</si>
  <si>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</si>
  <si>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</si>
  <si>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</si>
  <si>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</si>
  <si>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</si>
  <si>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</si>
  <si>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</si>
  <si>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</si>
  <si>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</si>
  <si>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</si>
  <si>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</si>
  <si>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</si>
  <si>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</si>
  <si>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</si>
  <si>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</si>
  <si>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</si>
  <si>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</si>
  <si>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</si>
  <si>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</si>
  <si>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</si>
  <si>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</si>
  <si>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</si>
  <si>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</si>
  <si>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</si>
  <si>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</si>
  <si>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</si>
  <si>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</si>
  <si>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</si>
  <si>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</si>
  <si>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</si>
  <si>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</si>
  <si>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</si>
  <si>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</si>
  <si>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</si>
  <si>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</si>
  <si>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</si>
  <si>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</si>
  <si>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</si>
  <si>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</si>
  <si>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</si>
  <si>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</si>
  <si>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</si>
  <si>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</si>
  <si>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</si>
  <si>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</si>
  <si>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</si>
  <si>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</si>
  <si>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</si>
  <si>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</si>
  <si>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</si>
  <si>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</si>
  <si>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</si>
  <si>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</si>
  <si>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</si>
  <si>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</si>
  <si>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</si>
  <si>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</si>
  <si>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</si>
  <si>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</si>
  <si>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</si>
  <si>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</si>
  <si>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</si>
  <si>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</si>
  <si>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</si>
  <si>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</si>
  <si>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</si>
  <si>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</si>
  <si>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</si>
  <si>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</si>
  <si>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</si>
  <si>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</si>
  <si>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</si>
  <si>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</si>
  <si>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-</t>
  </si>
  <si>
    <t>Metanol</t>
  </si>
  <si>
    <t>H225; H301; H311; H331; H370</t>
  </si>
  <si>
    <t>Catalisador</t>
  </si>
  <si>
    <t>Hidróxido de sódio</t>
  </si>
  <si>
    <t>Biodiesel</t>
  </si>
  <si>
    <t>Glicerol</t>
  </si>
  <si>
    <t>NaOH solução diluída</t>
  </si>
  <si>
    <t>Glicerol, solução diluída de NaOH e metanol</t>
  </si>
  <si>
    <t>Formação de coproduto - glicerol e excesso de metanol (&gt;105)</t>
  </si>
  <si>
    <t>NaOH e metanol</t>
  </si>
  <si>
    <t xml:space="preserve">NaOH </t>
  </si>
  <si>
    <t>0ºC≤T≤100ºC</t>
  </si>
  <si>
    <t>Sem derivatizações e com 2 etapa</t>
  </si>
  <si>
    <t>NaOH</t>
  </si>
  <si>
    <t>Substâncias não degradáveis</t>
  </si>
  <si>
    <t>Vegetal oil and Biodiesel</t>
  </si>
  <si>
    <t>Coproduto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</si>
</sst>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1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2550656"/>
        <c:axId val="242552192"/>
      </c:radarChart>
      <c:catAx>
        <c:axId val="2425506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552192"/>
        <c:crosses val="autoZero"/>
        <c:lblAlgn val="ctr"/>
        <c:lblOffset val="100"/>
      </c:catAx>
      <c:valAx>
        <c:axId val="242552192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55065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2603520"/>
        <c:axId val="242605056"/>
      </c:radarChart>
      <c:catAx>
        <c:axId val="2426035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605056"/>
        <c:crosses val="autoZero"/>
        <c:lblAlgn val="ctr"/>
        <c:lblOffset val="100"/>
      </c:catAx>
      <c:valAx>
        <c:axId val="2426050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26035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3226880"/>
        <c:axId val="243245056"/>
      </c:radarChart>
      <c:catAx>
        <c:axId val="24322688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3245056"/>
        <c:crosses val="autoZero"/>
        <c:auto val="1"/>
        <c:lblAlgn val="ctr"/>
        <c:lblOffset val="100"/>
      </c:catAx>
      <c:valAx>
        <c:axId val="24324505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322688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3365760"/>
        <c:axId val="243367296"/>
      </c:radarChart>
      <c:catAx>
        <c:axId val="24336576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3367296"/>
        <c:crosses val="autoZero"/>
        <c:auto val="1"/>
        <c:lblAlgn val="ctr"/>
        <c:lblOffset val="100"/>
      </c:catAx>
      <c:valAx>
        <c:axId val="24336729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336576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2" t="s">
        <v>141</v>
      </c>
      <c r="C2" s="92"/>
      <c r="D2" s="92"/>
      <c r="E2" s="92"/>
      <c r="F2" s="92"/>
      <c r="G2" s="92"/>
      <c r="H2" s="92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I27" sqref="I27:M34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2"/>
      <c r="B1" s="92"/>
      <c r="C1" s="92"/>
      <c r="D1" s="92"/>
      <c r="E1" s="92"/>
      <c r="F1" s="19"/>
      <c r="G1" s="19"/>
    </row>
    <row r="2" spans="1:13" ht="18" customHeight="1">
      <c r="B2" s="100" t="s">
        <v>142</v>
      </c>
      <c r="C2" s="100"/>
      <c r="D2" s="100"/>
      <c r="E2" s="100"/>
      <c r="F2" s="100"/>
      <c r="G2" s="100"/>
    </row>
    <row r="3" spans="1:13" ht="15.75" customHeight="1">
      <c r="A3" s="6"/>
      <c r="B3" s="100"/>
      <c r="C3" s="100"/>
      <c r="D3" s="100"/>
      <c r="E3" s="100"/>
      <c r="F3" s="100"/>
      <c r="G3" s="100"/>
      <c r="I3" s="99" t="s">
        <v>201</v>
      </c>
      <c r="J3" s="99"/>
      <c r="K3" s="99"/>
      <c r="L3" s="99"/>
      <c r="M3" s="99"/>
    </row>
    <row r="4" spans="1:13" ht="19.5" customHeight="1">
      <c r="A4" s="6"/>
      <c r="B4" s="100"/>
      <c r="C4" s="100"/>
      <c r="D4" s="100"/>
      <c r="E4" s="100"/>
      <c r="F4" s="100"/>
      <c r="G4" s="100"/>
      <c r="I4" s="99"/>
      <c r="J4" s="99"/>
      <c r="K4" s="99"/>
      <c r="L4" s="99"/>
      <c r="M4" s="99"/>
    </row>
    <row r="5" spans="1:13" ht="18" customHeight="1"/>
    <row r="6" spans="1:13" ht="15" customHeight="1">
      <c r="B6" s="95" t="s">
        <v>145</v>
      </c>
      <c r="C6" s="96"/>
      <c r="D6" s="65" t="s">
        <v>203</v>
      </c>
      <c r="E6" s="95" t="s">
        <v>145</v>
      </c>
      <c r="F6" s="96"/>
      <c r="G6" s="65" t="s">
        <v>203</v>
      </c>
      <c r="I6" s="101" t="s">
        <v>143</v>
      </c>
      <c r="J6" s="103" t="s">
        <v>145</v>
      </c>
      <c r="K6" s="104"/>
      <c r="L6" s="104"/>
      <c r="M6" s="105"/>
    </row>
    <row r="7" spans="1:13" ht="13.5" customHeight="1">
      <c r="B7" s="97"/>
      <c r="C7" s="98"/>
      <c r="D7" s="66" t="s">
        <v>202</v>
      </c>
      <c r="E7" s="97"/>
      <c r="F7" s="98"/>
      <c r="G7" s="66" t="s">
        <v>202</v>
      </c>
      <c r="I7" s="102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84" t="s">
        <v>215</v>
      </c>
      <c r="K9" s="90">
        <v>1</v>
      </c>
      <c r="L9" s="90">
        <v>1</v>
      </c>
      <c r="M9" s="90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216</v>
      </c>
      <c r="J10" s="84" t="s">
        <v>217</v>
      </c>
      <c r="K10" s="90">
        <v>3</v>
      </c>
      <c r="L10" s="90">
        <v>1</v>
      </c>
      <c r="M10" s="90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84"/>
      <c r="K11" s="90"/>
      <c r="L11" s="90"/>
      <c r="M11" s="90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84"/>
      <c r="K12" s="90"/>
      <c r="L12" s="90"/>
      <c r="M12" s="90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84"/>
      <c r="K13" s="90"/>
      <c r="L13" s="90"/>
      <c r="M13" s="90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91"/>
      <c r="L14" s="91"/>
      <c r="M14" s="91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/>
      <c r="J15" s="84"/>
      <c r="K15" s="90"/>
      <c r="L15" s="90"/>
      <c r="M15" s="90"/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/>
      <c r="J16" s="84"/>
      <c r="K16" s="90"/>
      <c r="L16" s="90"/>
      <c r="M16" s="90"/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/>
      <c r="J17" s="84"/>
      <c r="K17" s="90"/>
      <c r="L17" s="90"/>
      <c r="M17" s="90"/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84"/>
      <c r="K18" s="90"/>
      <c r="L18" s="90"/>
      <c r="M18" s="90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84"/>
      <c r="K19" s="90"/>
      <c r="L19" s="90"/>
      <c r="M19" s="90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84"/>
      <c r="J20" s="84"/>
      <c r="K20" s="90"/>
      <c r="L20" s="90"/>
      <c r="M20" s="90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37" t="s">
        <v>218</v>
      </c>
      <c r="J21" s="32"/>
      <c r="K21" s="91"/>
      <c r="L21" s="91"/>
      <c r="M21" s="91"/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 t="s">
        <v>219</v>
      </c>
      <c r="J22" s="84" t="s">
        <v>103</v>
      </c>
      <c r="K22" s="90">
        <v>3</v>
      </c>
      <c r="L22" s="90">
        <v>1</v>
      </c>
      <c r="M22" s="90">
        <v>1</v>
      </c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84"/>
      <c r="K23" s="90"/>
      <c r="L23" s="90"/>
      <c r="M23" s="90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91"/>
      <c r="L24" s="91"/>
      <c r="M24" s="91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220</v>
      </c>
      <c r="J25" s="84"/>
      <c r="K25" s="90">
        <v>1</v>
      </c>
      <c r="L25" s="90">
        <v>1</v>
      </c>
      <c r="M25" s="90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90"/>
      <c r="L26" s="90"/>
      <c r="M26" s="90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232</v>
      </c>
      <c r="J27" s="32"/>
      <c r="K27" s="91"/>
      <c r="L27" s="91"/>
      <c r="M27" s="91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221</v>
      </c>
      <c r="J28" s="84"/>
      <c r="K28" s="90">
        <v>1</v>
      </c>
      <c r="L28" s="90">
        <v>1</v>
      </c>
      <c r="M28" s="90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90"/>
      <c r="L29" s="90"/>
      <c r="M29" s="90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84"/>
      <c r="J30" s="84"/>
      <c r="K30" s="90"/>
      <c r="L30" s="90"/>
      <c r="M30" s="90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37" t="s">
        <v>149</v>
      </c>
      <c r="J31" s="32"/>
      <c r="K31" s="91"/>
      <c r="L31" s="91"/>
      <c r="M31" s="91"/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 t="s">
        <v>216</v>
      </c>
      <c r="J32" s="84" t="s">
        <v>217</v>
      </c>
      <c r="K32" s="90">
        <v>3</v>
      </c>
      <c r="L32" s="90">
        <v>1</v>
      </c>
      <c r="M32" s="90">
        <v>3</v>
      </c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 t="s">
        <v>222</v>
      </c>
      <c r="J33" s="84"/>
      <c r="K33" s="90">
        <v>1</v>
      </c>
      <c r="L33" s="90">
        <v>1</v>
      </c>
      <c r="M33" s="90">
        <v>1</v>
      </c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 t="s">
        <v>221</v>
      </c>
      <c r="J34" s="84"/>
      <c r="K34" s="90">
        <v>1</v>
      </c>
      <c r="L34" s="90">
        <v>1</v>
      </c>
      <c r="M34" s="90">
        <v>1</v>
      </c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/>
      <c r="J35" s="84"/>
      <c r="K35" s="90"/>
      <c r="L35" s="90"/>
      <c r="M35" s="90"/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/>
      <c r="J36" s="84"/>
      <c r="K36" s="90"/>
      <c r="L36" s="90"/>
      <c r="M36" s="90"/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90"/>
      <c r="L37" s="90"/>
      <c r="M37" s="90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93"/>
      <c r="F58" s="93"/>
      <c r="G58" s="93"/>
    </row>
    <row r="59" spans="2:7" ht="15" customHeight="1">
      <c r="B59" s="26" t="s">
        <v>112</v>
      </c>
      <c r="C59" s="25" t="s">
        <v>118</v>
      </c>
      <c r="D59" s="27">
        <v>2</v>
      </c>
      <c r="E59" s="93"/>
      <c r="F59" s="94"/>
      <c r="G59" s="94"/>
    </row>
    <row r="60" spans="2:7" ht="15" customHeight="1">
      <c r="B60" s="26" t="s">
        <v>113</v>
      </c>
      <c r="C60" s="25" t="s">
        <v>118</v>
      </c>
      <c r="D60" s="27">
        <v>2</v>
      </c>
      <c r="E60" s="93"/>
      <c r="F60" s="94"/>
      <c r="G60" s="94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zoomScale="80" zoomScaleNormal="80" workbookViewId="0">
      <selection activeCell="I27" sqref="I27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3" t="s">
        <v>188</v>
      </c>
      <c r="J2" s="123"/>
      <c r="K2" s="123"/>
      <c r="L2" s="123"/>
      <c r="M2" s="123"/>
      <c r="O2" s="130" t="s">
        <v>200</v>
      </c>
      <c r="P2" s="130"/>
      <c r="Q2" s="130"/>
    </row>
    <row r="3" spans="1:17" ht="40.5" customHeight="1">
      <c r="A3" s="80" t="s">
        <v>204</v>
      </c>
      <c r="B3" s="81" t="s">
        <v>197</v>
      </c>
      <c r="C3" s="124" t="s">
        <v>189</v>
      </c>
      <c r="D3" s="125"/>
      <c r="E3" s="126"/>
      <c r="F3" s="82" t="s">
        <v>198</v>
      </c>
      <c r="G3" s="82" t="s">
        <v>199</v>
      </c>
      <c r="I3" s="106" t="s">
        <v>143</v>
      </c>
      <c r="J3" s="103" t="s">
        <v>145</v>
      </c>
      <c r="K3" s="104"/>
      <c r="L3" s="104"/>
      <c r="M3" s="105"/>
      <c r="O3" s="131" t="s">
        <v>207</v>
      </c>
      <c r="P3" s="133" t="s">
        <v>189</v>
      </c>
      <c r="Q3" s="127" t="s">
        <v>197</v>
      </c>
    </row>
    <row r="4" spans="1:17" ht="29.25" customHeight="1">
      <c r="A4" s="120" t="s">
        <v>152</v>
      </c>
      <c r="B4" s="48">
        <v>3</v>
      </c>
      <c r="C4" s="108" t="s">
        <v>168</v>
      </c>
      <c r="D4" s="109"/>
      <c r="E4" s="110"/>
      <c r="F4" s="111">
        <v>1</v>
      </c>
      <c r="G4" s="111" t="s">
        <v>223</v>
      </c>
      <c r="I4" s="107"/>
      <c r="J4" s="74" t="s">
        <v>144</v>
      </c>
      <c r="K4" s="75" t="s">
        <v>146</v>
      </c>
      <c r="L4" s="76" t="s">
        <v>147</v>
      </c>
      <c r="M4" s="76" t="s">
        <v>211</v>
      </c>
      <c r="O4" s="132"/>
      <c r="P4" s="134"/>
      <c r="Q4" s="128"/>
    </row>
    <row r="5" spans="1:17" ht="24.75" customHeight="1">
      <c r="A5" s="121"/>
      <c r="B5" s="49">
        <v>2</v>
      </c>
      <c r="C5" s="108" t="s">
        <v>213</v>
      </c>
      <c r="D5" s="109"/>
      <c r="E5" s="110"/>
      <c r="F5" s="112"/>
      <c r="G5" s="112"/>
      <c r="I5" s="50" t="s">
        <v>151</v>
      </c>
      <c r="J5" s="51"/>
      <c r="K5" s="52"/>
      <c r="L5" s="55"/>
      <c r="M5" s="51"/>
      <c r="O5" s="136" t="s">
        <v>190</v>
      </c>
      <c r="P5" s="135" t="s">
        <v>192</v>
      </c>
      <c r="Q5" s="129">
        <v>3</v>
      </c>
    </row>
    <row r="6" spans="1:17" ht="23.25" customHeight="1">
      <c r="A6" s="122"/>
      <c r="B6" s="48">
        <v>1</v>
      </c>
      <c r="C6" s="108" t="s">
        <v>212</v>
      </c>
      <c r="D6" s="109"/>
      <c r="E6" s="110"/>
      <c r="F6" s="113"/>
      <c r="G6" s="113"/>
      <c r="I6" s="88" t="str">
        <f>'Critérios-classificação perigos'!I9</f>
        <v>Óleo vegetal</v>
      </c>
      <c r="J6" s="83" t="str">
        <f>'Critérios-classificação perigos'!J9</f>
        <v>-</v>
      </c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36"/>
      <c r="P6" s="135"/>
      <c r="Q6" s="129"/>
    </row>
    <row r="7" spans="1:17" ht="19.5" customHeight="1">
      <c r="A7" s="117" t="s">
        <v>205</v>
      </c>
      <c r="B7" s="53">
        <v>3</v>
      </c>
      <c r="C7" s="114" t="s">
        <v>160</v>
      </c>
      <c r="D7" s="115"/>
      <c r="E7" s="116"/>
      <c r="F7" s="111">
        <v>1</v>
      </c>
      <c r="G7" s="111" t="s">
        <v>224</v>
      </c>
      <c r="I7" s="88" t="str">
        <f>'Critérios-classificação perigos'!I10</f>
        <v>Metanol</v>
      </c>
      <c r="J7" s="83" t="str">
        <f>'Critérios-classificação perigos'!J10</f>
        <v>H225; H301; H311; H331; H370</v>
      </c>
      <c r="K7" s="42">
        <f>'Critérios-classificação perigos'!K10</f>
        <v>3</v>
      </c>
      <c r="L7" s="42">
        <f>'Critérios-classificação perigos'!L10</f>
        <v>1</v>
      </c>
      <c r="M7" s="42">
        <f>'Critérios-classificação perigos'!M10</f>
        <v>3</v>
      </c>
      <c r="O7" s="136"/>
      <c r="P7" s="135" t="s">
        <v>193</v>
      </c>
      <c r="Q7" s="129">
        <v>2</v>
      </c>
    </row>
    <row r="8" spans="1:17" ht="17.25" customHeight="1">
      <c r="A8" s="118"/>
      <c r="B8" s="54">
        <v>2</v>
      </c>
      <c r="C8" s="114" t="s">
        <v>161</v>
      </c>
      <c r="D8" s="115"/>
      <c r="E8" s="116"/>
      <c r="F8" s="112"/>
      <c r="G8" s="112"/>
      <c r="I8" s="88"/>
      <c r="J8" s="83"/>
      <c r="K8" s="42"/>
      <c r="L8" s="42"/>
      <c r="M8" s="42"/>
      <c r="O8" s="136"/>
      <c r="P8" s="135"/>
      <c r="Q8" s="129"/>
    </row>
    <row r="9" spans="1:17" ht="15" customHeight="1">
      <c r="A9" s="118"/>
      <c r="B9" s="53">
        <v>2</v>
      </c>
      <c r="C9" s="114" t="s">
        <v>162</v>
      </c>
      <c r="D9" s="115"/>
      <c r="E9" s="116"/>
      <c r="F9" s="112"/>
      <c r="G9" s="112"/>
      <c r="I9" s="88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19"/>
      <c r="B10" s="53">
        <v>1</v>
      </c>
      <c r="C10" s="114" t="s">
        <v>163</v>
      </c>
      <c r="D10" s="115"/>
      <c r="E10" s="116"/>
      <c r="F10" s="113"/>
      <c r="G10" s="113"/>
      <c r="I10" s="88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0" t="s">
        <v>153</v>
      </c>
      <c r="B11" s="48">
        <v>3</v>
      </c>
      <c r="C11" s="108" t="s">
        <v>165</v>
      </c>
      <c r="D11" s="109"/>
      <c r="E11" s="110"/>
      <c r="F11" s="111">
        <v>1</v>
      </c>
      <c r="G11" s="111" t="s">
        <v>225</v>
      </c>
      <c r="I11" s="89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3.25" customHeight="1">
      <c r="A12" s="121"/>
      <c r="B12" s="49">
        <v>2</v>
      </c>
      <c r="C12" s="108" t="s">
        <v>210</v>
      </c>
      <c r="D12" s="109"/>
      <c r="E12" s="110"/>
      <c r="F12" s="112"/>
      <c r="G12" s="112"/>
      <c r="I12" s="88"/>
      <c r="J12" s="83"/>
      <c r="K12" s="42"/>
      <c r="L12" s="42"/>
      <c r="M12" s="42"/>
    </row>
    <row r="13" spans="1:17" ht="24" customHeight="1">
      <c r="A13" s="122"/>
      <c r="B13" s="48">
        <v>1</v>
      </c>
      <c r="C13" s="108" t="s">
        <v>166</v>
      </c>
      <c r="D13" s="109"/>
      <c r="E13" s="110"/>
      <c r="F13" s="113"/>
      <c r="G13" s="113"/>
      <c r="I13" s="88"/>
      <c r="J13" s="83"/>
      <c r="K13" s="42"/>
      <c r="L13" s="42"/>
      <c r="M13" s="42"/>
    </row>
    <row r="14" spans="1:17" ht="24" customHeight="1">
      <c r="A14" s="117" t="s">
        <v>154</v>
      </c>
      <c r="B14" s="53">
        <v>3</v>
      </c>
      <c r="C14" s="114" t="s">
        <v>167</v>
      </c>
      <c r="D14" s="115"/>
      <c r="E14" s="116"/>
      <c r="F14" s="111">
        <v>1</v>
      </c>
      <c r="G14" s="111" t="s">
        <v>226</v>
      </c>
      <c r="I14" s="88"/>
      <c r="J14" s="83"/>
      <c r="K14" s="42"/>
      <c r="L14" s="42"/>
      <c r="M14" s="42"/>
    </row>
    <row r="15" spans="1:17" ht="38.25" customHeight="1">
      <c r="A15" s="118"/>
      <c r="B15" s="54">
        <v>2</v>
      </c>
      <c r="C15" s="114" t="s">
        <v>164</v>
      </c>
      <c r="D15" s="115"/>
      <c r="E15" s="116"/>
      <c r="F15" s="112"/>
      <c r="G15" s="112"/>
      <c r="I15" s="88"/>
      <c r="J15" s="83"/>
      <c r="K15" s="42"/>
      <c r="L15" s="42"/>
      <c r="M15" s="42"/>
    </row>
    <row r="16" spans="1:17" ht="27" customHeight="1">
      <c r="A16" s="119"/>
      <c r="B16" s="53">
        <v>1</v>
      </c>
      <c r="C16" s="114" t="s">
        <v>206</v>
      </c>
      <c r="D16" s="115"/>
      <c r="E16" s="116"/>
      <c r="F16" s="113"/>
      <c r="G16" s="113"/>
      <c r="I16" s="88"/>
      <c r="J16" s="83"/>
      <c r="K16" s="42"/>
      <c r="L16" s="42"/>
      <c r="M16" s="42"/>
    </row>
    <row r="17" spans="1:13" ht="18.75" customHeight="1">
      <c r="A17" s="120" t="s">
        <v>155</v>
      </c>
      <c r="B17" s="48">
        <v>3</v>
      </c>
      <c r="C17" s="108" t="s">
        <v>169</v>
      </c>
      <c r="D17" s="109"/>
      <c r="E17" s="110"/>
      <c r="F17" s="111">
        <v>2</v>
      </c>
      <c r="G17" s="111" t="s">
        <v>227</v>
      </c>
      <c r="I17" s="88"/>
      <c r="J17" s="83"/>
      <c r="K17" s="42"/>
      <c r="L17" s="42"/>
      <c r="M17" s="42"/>
    </row>
    <row r="18" spans="1:13" ht="23.25" customHeight="1">
      <c r="A18" s="121"/>
      <c r="B18" s="49">
        <v>2</v>
      </c>
      <c r="C18" s="108" t="s">
        <v>170</v>
      </c>
      <c r="D18" s="109"/>
      <c r="E18" s="110"/>
      <c r="F18" s="112"/>
      <c r="G18" s="112"/>
      <c r="I18" s="89" t="s">
        <v>218</v>
      </c>
      <c r="J18" s="51"/>
      <c r="K18" s="55"/>
      <c r="L18" s="55"/>
      <c r="M18" s="51"/>
    </row>
    <row r="19" spans="1:13" ht="22.5" customHeight="1">
      <c r="A19" s="122"/>
      <c r="B19" s="48">
        <v>1</v>
      </c>
      <c r="C19" s="108" t="s">
        <v>171</v>
      </c>
      <c r="D19" s="109"/>
      <c r="E19" s="110"/>
      <c r="F19" s="113"/>
      <c r="G19" s="113"/>
      <c r="I19" s="88" t="str">
        <f>'Critérios-classificação perigos'!I22</f>
        <v>Hidróxido de sódio</v>
      </c>
      <c r="J19" s="83" t="str">
        <f>'Critérios-classificação perigos'!J22</f>
        <v>H314</v>
      </c>
      <c r="K19" s="42">
        <f>'Critérios-classificação perigos'!K22</f>
        <v>3</v>
      </c>
      <c r="L19" s="42">
        <f>'Critérios-classificação perigos'!L22</f>
        <v>1</v>
      </c>
      <c r="M19" s="42">
        <f>'Critérios-classificação perigos'!M22</f>
        <v>1</v>
      </c>
    </row>
    <row r="20" spans="1:13" ht="18.75" customHeight="1">
      <c r="A20" s="117" t="s">
        <v>156</v>
      </c>
      <c r="B20" s="53">
        <v>3</v>
      </c>
      <c r="C20" s="114" t="s">
        <v>172</v>
      </c>
      <c r="D20" s="115"/>
      <c r="E20" s="116"/>
      <c r="F20" s="111">
        <v>2</v>
      </c>
      <c r="G20" s="111" t="s">
        <v>231</v>
      </c>
      <c r="I20" s="88"/>
      <c r="J20" s="83"/>
      <c r="K20" s="42"/>
      <c r="L20" s="42"/>
      <c r="M20" s="42"/>
    </row>
    <row r="21" spans="1:13" ht="24" customHeight="1">
      <c r="A21" s="118"/>
      <c r="B21" s="54">
        <v>2</v>
      </c>
      <c r="C21" s="114" t="s">
        <v>173</v>
      </c>
      <c r="D21" s="115"/>
      <c r="E21" s="116"/>
      <c r="F21" s="112"/>
      <c r="G21" s="112"/>
      <c r="I21" s="89" t="s">
        <v>150</v>
      </c>
      <c r="J21" s="51"/>
      <c r="K21" s="55"/>
      <c r="L21" s="55"/>
      <c r="M21" s="51"/>
    </row>
    <row r="22" spans="1:13" ht="24" customHeight="1">
      <c r="A22" s="119"/>
      <c r="B22" s="53">
        <v>1</v>
      </c>
      <c r="C22" s="114" t="s">
        <v>174</v>
      </c>
      <c r="D22" s="115"/>
      <c r="E22" s="116"/>
      <c r="F22" s="113"/>
      <c r="G22" s="113"/>
      <c r="I22" s="88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0" t="s">
        <v>116</v>
      </c>
      <c r="B23" s="48">
        <v>3</v>
      </c>
      <c r="C23" s="108" t="s">
        <v>175</v>
      </c>
      <c r="D23" s="109"/>
      <c r="E23" s="110"/>
      <c r="F23" s="111">
        <v>2</v>
      </c>
      <c r="G23" s="111" t="s">
        <v>228</v>
      </c>
      <c r="I23" s="88"/>
      <c r="J23" s="83"/>
      <c r="K23" s="42"/>
      <c r="L23" s="42"/>
      <c r="M23" s="42"/>
    </row>
    <row r="24" spans="1:13" ht="15" customHeight="1">
      <c r="A24" s="121"/>
      <c r="B24" s="49">
        <v>2</v>
      </c>
      <c r="C24" s="108" t="s">
        <v>176</v>
      </c>
      <c r="D24" s="109"/>
      <c r="E24" s="110"/>
      <c r="F24" s="112"/>
      <c r="G24" s="112"/>
      <c r="I24" s="37" t="s">
        <v>232</v>
      </c>
      <c r="J24" s="32"/>
      <c r="K24" s="91"/>
      <c r="L24" s="91"/>
      <c r="M24" s="91"/>
    </row>
    <row r="25" spans="1:13" ht="15.75" customHeight="1">
      <c r="A25" s="122"/>
      <c r="B25" s="48">
        <v>1</v>
      </c>
      <c r="C25" s="108" t="s">
        <v>177</v>
      </c>
      <c r="D25" s="109"/>
      <c r="E25" s="110"/>
      <c r="F25" s="113"/>
      <c r="G25" s="113"/>
      <c r="I25" s="84" t="s">
        <v>221</v>
      </c>
      <c r="J25" s="84"/>
      <c r="K25" s="90">
        <v>1</v>
      </c>
      <c r="L25" s="90">
        <v>1</v>
      </c>
      <c r="M25" s="90">
        <v>1</v>
      </c>
    </row>
    <row r="26" spans="1:13" ht="18.75" customHeight="1">
      <c r="A26" s="117" t="s">
        <v>157</v>
      </c>
      <c r="B26" s="53">
        <v>3</v>
      </c>
      <c r="C26" s="114" t="s">
        <v>178</v>
      </c>
      <c r="D26" s="115"/>
      <c r="E26" s="116"/>
      <c r="F26" s="111">
        <v>1</v>
      </c>
      <c r="G26" s="111" t="s">
        <v>229</v>
      </c>
      <c r="I26" s="84"/>
      <c r="J26" s="84"/>
      <c r="K26" s="90"/>
      <c r="L26" s="90"/>
      <c r="M26" s="90"/>
    </row>
    <row r="27" spans="1:13" ht="23.25" customHeight="1">
      <c r="A27" s="118"/>
      <c r="B27" s="54">
        <v>2</v>
      </c>
      <c r="C27" s="114" t="s">
        <v>179</v>
      </c>
      <c r="D27" s="115"/>
      <c r="E27" s="116"/>
      <c r="F27" s="112"/>
      <c r="G27" s="112"/>
      <c r="I27" s="84"/>
      <c r="J27" s="84"/>
      <c r="K27" s="90"/>
      <c r="L27" s="90"/>
      <c r="M27" s="90"/>
    </row>
    <row r="28" spans="1:13" ht="27" customHeight="1">
      <c r="A28" s="119"/>
      <c r="B28" s="53">
        <v>1</v>
      </c>
      <c r="C28" s="114" t="s">
        <v>180</v>
      </c>
      <c r="D28" s="115"/>
      <c r="E28" s="116"/>
      <c r="F28" s="113"/>
      <c r="G28" s="113"/>
      <c r="I28" s="37" t="s">
        <v>149</v>
      </c>
      <c r="J28" s="32"/>
      <c r="K28" s="91"/>
      <c r="L28" s="91"/>
      <c r="M28" s="91"/>
    </row>
    <row r="29" spans="1:13" ht="25.5" customHeight="1">
      <c r="A29" s="120" t="s">
        <v>158</v>
      </c>
      <c r="B29" s="48">
        <v>3</v>
      </c>
      <c r="C29" s="108" t="s">
        <v>181</v>
      </c>
      <c r="D29" s="109"/>
      <c r="E29" s="110"/>
      <c r="F29" s="111">
        <v>1</v>
      </c>
      <c r="G29" s="111" t="s">
        <v>230</v>
      </c>
      <c r="I29" s="84" t="s">
        <v>216</v>
      </c>
      <c r="J29" s="84" t="s">
        <v>217</v>
      </c>
      <c r="K29" s="90">
        <v>3</v>
      </c>
      <c r="L29" s="90">
        <v>1</v>
      </c>
      <c r="M29" s="90">
        <v>3</v>
      </c>
    </row>
    <row r="30" spans="1:13" ht="24" customHeight="1">
      <c r="A30" s="121"/>
      <c r="B30" s="49">
        <v>2</v>
      </c>
      <c r="C30" s="108" t="s">
        <v>182</v>
      </c>
      <c r="D30" s="109"/>
      <c r="E30" s="110"/>
      <c r="F30" s="112"/>
      <c r="G30" s="112"/>
      <c r="I30" s="84" t="s">
        <v>222</v>
      </c>
      <c r="J30" s="84"/>
      <c r="K30" s="90">
        <v>1</v>
      </c>
      <c r="L30" s="90">
        <v>1</v>
      </c>
      <c r="M30" s="90">
        <v>1</v>
      </c>
    </row>
    <row r="31" spans="1:13" ht="36.75" customHeight="1">
      <c r="A31" s="122"/>
      <c r="B31" s="48">
        <v>1</v>
      </c>
      <c r="C31" s="108" t="s">
        <v>183</v>
      </c>
      <c r="D31" s="109"/>
      <c r="E31" s="110"/>
      <c r="F31" s="113"/>
      <c r="G31" s="113"/>
      <c r="I31" s="84" t="s">
        <v>221</v>
      </c>
      <c r="J31" s="84"/>
      <c r="K31" s="90">
        <v>1</v>
      </c>
      <c r="L31" s="90">
        <v>1</v>
      </c>
      <c r="M31" s="90">
        <v>1</v>
      </c>
    </row>
    <row r="32" spans="1:13" ht="24" customHeight="1">
      <c r="A32" s="117" t="s">
        <v>159</v>
      </c>
      <c r="B32" s="53">
        <v>3</v>
      </c>
      <c r="C32" s="114" t="s">
        <v>184</v>
      </c>
      <c r="D32" s="115"/>
      <c r="E32" s="116"/>
      <c r="F32" s="111">
        <v>1</v>
      </c>
      <c r="G32" s="111" t="s">
        <v>216</v>
      </c>
      <c r="I32" s="83"/>
      <c r="J32" s="83"/>
      <c r="K32" s="42"/>
      <c r="L32" s="42"/>
      <c r="M32" s="42"/>
    </row>
    <row r="33" spans="1:13" ht="36" customHeight="1">
      <c r="A33" s="118"/>
      <c r="B33" s="54">
        <v>2</v>
      </c>
      <c r="C33" s="114" t="s">
        <v>185</v>
      </c>
      <c r="D33" s="115"/>
      <c r="E33" s="116"/>
      <c r="F33" s="112"/>
      <c r="G33" s="112"/>
      <c r="I33" s="83"/>
      <c r="J33" s="83"/>
      <c r="K33" s="42"/>
      <c r="L33" s="42"/>
      <c r="M33" s="42"/>
    </row>
    <row r="34" spans="1:13" ht="24" customHeight="1">
      <c r="A34" s="119"/>
      <c r="B34" s="53">
        <v>1</v>
      </c>
      <c r="C34" s="114" t="s">
        <v>186</v>
      </c>
      <c r="D34" s="115"/>
      <c r="E34" s="116"/>
      <c r="F34" s="113"/>
      <c r="G34" s="113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4">
    <mergeCell ref="Q3:Q4"/>
    <mergeCell ref="Q5:Q6"/>
    <mergeCell ref="Q7:Q8"/>
    <mergeCell ref="O2:Q2"/>
    <mergeCell ref="O3:O4"/>
    <mergeCell ref="P3:P4"/>
    <mergeCell ref="P5:P6"/>
    <mergeCell ref="P7:P8"/>
    <mergeCell ref="O5:O8"/>
    <mergeCell ref="G32:G34"/>
    <mergeCell ref="G11:G13"/>
    <mergeCell ref="G14:G16"/>
    <mergeCell ref="G17:G19"/>
    <mergeCell ref="G20:G22"/>
    <mergeCell ref="G23:G25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A7:A10"/>
    <mergeCell ref="A14:A16"/>
    <mergeCell ref="A17:A19"/>
    <mergeCell ref="A20:A22"/>
    <mergeCell ref="A4:A6"/>
    <mergeCell ref="A11:A13"/>
    <mergeCell ref="C32:E32"/>
    <mergeCell ref="C13:E13"/>
    <mergeCell ref="C11:E11"/>
    <mergeCell ref="C7:E7"/>
    <mergeCell ref="C8:E8"/>
    <mergeCell ref="C9:E9"/>
    <mergeCell ref="C10:E10"/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4:G6"/>
    <mergeCell ref="G7:G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1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2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1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1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2</v>
      </c>
      <c r="O11" s="9">
        <f t="shared" si="12"/>
        <v>2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1</v>
      </c>
      <c r="W11" s="9"/>
      <c r="X11" s="18">
        <f>SUM(C11:V11)</f>
        <v>26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15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37"/>
      <c r="X34" s="137"/>
      <c r="Y34" s="137"/>
      <c r="Z34" s="137"/>
      <c r="AA34" s="137"/>
      <c r="AB34" s="5"/>
    </row>
    <row r="35" spans="23:28">
      <c r="W35" s="137"/>
      <c r="X35" s="137"/>
      <c r="Y35" s="137"/>
      <c r="Z35" s="137"/>
      <c r="AA35" s="137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1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2</v>
      </c>
      <c r="N6" s="61">
        <v>1</v>
      </c>
      <c r="O6" s="15">
        <f>'EV-10 pontas'!M6</f>
        <v>2</v>
      </c>
      <c r="P6" s="61">
        <v>1</v>
      </c>
      <c r="Q6" s="15">
        <f>'EV-10 pontas'!O6</f>
        <v>2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1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1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2</v>
      </c>
      <c r="Q11" s="9">
        <f>Q6*R6</f>
        <v>2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1</v>
      </c>
      <c r="AA11" s="9"/>
      <c r="AB11" s="18">
        <f>SUM(C11:Z11)</f>
        <v>26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15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2015-09-22T16:40:04Z</dcterms:modified>
</cp:coreProperties>
</file>