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K19" i="5"/>
  <c r="L19"/>
  <c r="M19"/>
  <c r="I20"/>
  <c r="K20"/>
  <c r="L20"/>
  <c r="M20"/>
  <c r="I21"/>
  <c r="K21"/>
  <c r="L21"/>
  <c r="M21"/>
  <c r="I22"/>
  <c r="J22"/>
  <c r="K22"/>
  <c r="L22"/>
  <c r="M22"/>
  <c r="I15"/>
  <c r="J15"/>
  <c r="K15"/>
  <c r="L15"/>
  <c r="M15"/>
  <c r="I16"/>
  <c r="K16"/>
  <c r="L16"/>
  <c r="M16"/>
  <c r="K14"/>
  <c r="L14"/>
  <c r="M14"/>
  <c r="I14"/>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<sst xmlns="http://schemas.openxmlformats.org/spreadsheetml/2006/main" count="351" uniqueCount="211">
  <si>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</si>
  <si>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</si>
  <si>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</si>
  <si>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</si>
  <si>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</si>
  <si>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</si>
  <si>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</si>
  <si>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</si>
  <si>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</si>
  <si>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</si>
  <si>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</si>
  <si>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</si>
  <si>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</si>
  <si>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</si>
  <si>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</si>
  <si>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</si>
  <si>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</si>
  <si>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</si>
  <si>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</si>
  <si>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</si>
  <si>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</si>
  <si>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</si>
  <si>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</si>
  <si>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</si>
  <si>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</si>
  <si>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</si>
  <si>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</si>
  <si>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</si>
  <si>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</si>
  <si>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</si>
  <si>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</si>
  <si>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</si>
  <si>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</si>
  <si>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</si>
  <si>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</si>
  <si>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</si>
  <si>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</si>
  <si>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</si>
  <si>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</si>
  <si>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</si>
  <si>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</si>
  <si>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</si>
  <si>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</si>
  <si>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</si>
  <si>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</si>
  <si>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</si>
  <si>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</si>
  <si>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</si>
  <si>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</si>
  <si>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</si>
  <si>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</si>
  <si>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</si>
  <si>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</si>
  <si>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</si>
  <si>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</si>
  <si>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</si>
  <si>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</si>
  <si>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</si>
  <si>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</si>
  <si>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</si>
  <si>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</si>
  <si>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</si>
  <si>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</si>
  <si>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</si>
  <si>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</si>
  <si>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</si>
  <si>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</si>
  <si>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</si>
  <si>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</si>
  <si>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</si>
  <si>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</si>
  <si>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</si>
  <si>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</si>
  <si>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</si>
  <si>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</si>
  <si>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</si>
  <si>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</si>
  <si>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</si>
  <si>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</si>
  <si>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</si>
  <si>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</si>
  <si>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</si>
  <si>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</si>
  <si>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</si>
  <si>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</si>
  <si>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</si>
  <si>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</si>
  <si>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</si>
  <si>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</si>
  <si>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</si>
  <si>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</si>
  <si>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</si>
  <si>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</si>
  <si>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</si>
  <si>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</si>
  <si>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</si>
  <si>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</si>
  <si>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</si>
  <si>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</si>
  <si>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</si>
  <si>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</si>
  <si>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</si>
  <si>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</si>
  <si>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</si>
  <si>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</si>
  <si>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</si>
  <si>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</si>
  <si>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</si>
  <si>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</si>
  <si>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</si>
  <si>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</si>
  <si>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</si>
  <si>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</si>
  <si>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</si>
  <si>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</si>
  <si>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</si>
  <si>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</si>
  <si>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</si>
  <si>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</si>
  <si>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</si>
  <si>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</si>
  <si>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</si>
  <si>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</si>
  <si>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</si>
  <si>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</si>
  <si>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</si>
  <si>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</si>
  <si>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</si>
  <si>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</si>
  <si>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</si>
  <si>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</si>
  <si>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</si>
  <si>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</si>
  <si>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</si>
  <si>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</si>
  <si>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</si>
  <si>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</si>
  <si>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</si>
  <si>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</si>
  <si>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</si>
  <si>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</si>
  <si>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</si>
  <si>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</si>
  <si>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Auxiliary substances</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</si>
  <si>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</si>
  <si>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</si>
  <si>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</si>
  <si>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</si>
  <si>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</si>
  <si>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</si>
  <si>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</si>
  <si>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</si>
  <si>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</si>
  <si>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</si>
  <si>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</si>
  <si>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</si>
  <si>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</si>
  <si>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</si>
  <si>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</si>
  <si>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</si>
  <si>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</si>
  <si>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</si>
  <si>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</si>
  <si>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</si>
  <si>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</si>
  <si>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</si>
  <si>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</si>
  <si>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</si>
  <si>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</si>
  <si>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</si>
  <si>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</si>
  <si>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</si>
  <si>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</si>
  <si>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</si>
  <si>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</si>
  <si>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</si>
  <si>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</si>
  <si>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</si>
  <si>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</si>
  <si>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</si>
  <si>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</si>
  <si>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</si>
  <si>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</si>
  <si>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</si>
  <si>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</si>
  <si>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</si>
  <si>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</si>
  <si>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</si>
  <si>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</si>
  <si>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</si>
  <si>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</si>
  <si>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</si>
  <si>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</si>
  <si>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</si>
  <si>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biodiesel</t>
  </si>
  <si>
    <t>H290; H314;H335</t>
  </si>
  <si>
    <t>HCl (0,5%)</t>
  </si>
  <si>
    <t>Pressão e temperatura ambientais</t>
  </si>
  <si>
    <t>glicerol</t>
  </si>
  <si>
    <t>Reaction product</t>
  </si>
  <si>
    <t>Glycerol</t>
  </si>
  <si>
    <t>anhydrous sodium sulfate</t>
  </si>
  <si>
    <t>NaCl dilute solution</t>
  </si>
  <si>
    <t>sodium sulfate hydrated</t>
  </si>
  <si>
    <t>ethanol</t>
  </si>
  <si>
    <t>water</t>
  </si>
  <si>
    <t>glycerol</t>
  </si>
  <si>
    <t>Glycerol, NaCl(aq), ethanol, sodium sulfate hydrated, water</t>
  </si>
  <si>
    <t>Glycerol, water and HCl (0,5%)</t>
  </si>
  <si>
    <t>Non-degradable substances</t>
  </si>
  <si>
    <t>Ethanol</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</si>
</sst>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4">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7" fillId="0" borderId="1" xfId="0" applyFont="1" applyBorder="1" applyAlignment="1" applyProtection="1">
      <alignment horizontal="left"/>
      <protection hidden="1"/>
    </xf>
    <xf numFmtId="0" fontId="4" fillId="0" borderId="1" xfId="0" applyFont="1" applyBorder="1" applyAlignment="1" applyProtection="1">
      <alignment horizontal="left" wrapText="1"/>
      <protection locked="0"/>
    </xf>
    <xf numFmtId="0" fontId="1" fillId="10" borderId="1" xfId="0" applyFont="1" applyFill="1" applyBorder="1" applyAlignment="1">
      <alignment horizontal="left"/>
    </xf>
    <xf numFmtId="0" fontId="4" fillId="0" borderId="1" xfId="0" applyFont="1" applyBorder="1" applyAlignment="1" applyProtection="1">
      <alignment horizontal="center"/>
      <protection locked="0"/>
    </xf>
    <xf numFmtId="0" fontId="5"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38772608"/>
        <c:axId val="238774144"/>
      </c:radarChart>
      <c:catAx>
        <c:axId val="23877260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38774144"/>
        <c:crosses val="autoZero"/>
        <c:lblAlgn val="ctr"/>
        <c:lblOffset val="100"/>
      </c:catAx>
      <c:valAx>
        <c:axId val="23877414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3877260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39042560"/>
        <c:axId val="239044096"/>
      </c:radarChart>
      <c:catAx>
        <c:axId val="23904256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39044096"/>
        <c:crosses val="autoZero"/>
        <c:lblAlgn val="ctr"/>
        <c:lblOffset val="100"/>
      </c:catAx>
      <c:valAx>
        <c:axId val="239044096"/>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3904256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1</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8473984"/>
        <c:axId val="238475520"/>
      </c:radarChart>
      <c:catAx>
        <c:axId val="23847398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38475520"/>
        <c:crosses val="autoZero"/>
        <c:auto val="1"/>
        <c:lblAlgn val="ctr"/>
        <c:lblOffset val="100"/>
      </c:catAx>
      <c:valAx>
        <c:axId val="23847552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3847398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1</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9186304"/>
        <c:axId val="239187840"/>
      </c:radarChart>
      <c:catAx>
        <c:axId val="239186304"/>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39187840"/>
        <c:crosses val="autoZero"/>
        <c:auto val="1"/>
        <c:lblAlgn val="ctr"/>
        <c:lblOffset val="100"/>
      </c:catAx>
      <c:valAx>
        <c:axId val="239187840"/>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39186304"/>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39409408"/>
        <c:axId val="239423488"/>
      </c:radarChart>
      <c:catAx>
        <c:axId val="23940940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39423488"/>
        <c:crosses val="autoZero"/>
        <c:lblAlgn val="ctr"/>
        <c:lblOffset val="100"/>
      </c:catAx>
      <c:valAx>
        <c:axId val="239423488"/>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3940940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3" t="s">
        <v>173</v>
      </c>
      <c r="C2" s="113"/>
      <c r="D2" s="113"/>
      <c r="E2" s="113"/>
      <c r="F2" s="113"/>
      <c r="G2" s="113"/>
      <c r="H2" s="113"/>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C3" zoomScale="80" zoomScaleNormal="80" workbookViewId="0">
      <selection activeCell="I20" sqref="I20:M20"/>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3"/>
      <c r="B1" s="113"/>
      <c r="C1" s="113"/>
      <c r="D1" s="113"/>
      <c r="E1" s="113"/>
      <c r="F1" s="7"/>
      <c r="G1" s="7"/>
    </row>
    <row r="2" spans="1:13" ht="18" customHeight="1">
      <c r="B2" s="115" t="s">
        <v>140</v>
      </c>
      <c r="C2" s="115"/>
      <c r="D2" s="115"/>
      <c r="E2" s="115"/>
      <c r="F2" s="115"/>
      <c r="G2" s="115"/>
    </row>
    <row r="3" spans="1:13" ht="15.75" customHeight="1">
      <c r="A3" s="3"/>
      <c r="B3" s="115"/>
      <c r="C3" s="115"/>
      <c r="D3" s="115"/>
      <c r="E3" s="115"/>
      <c r="F3" s="115"/>
      <c r="G3" s="115"/>
      <c r="I3" s="114" t="s">
        <v>172</v>
      </c>
      <c r="J3" s="114"/>
      <c r="K3" s="114"/>
      <c r="L3" s="114"/>
      <c r="M3" s="114"/>
    </row>
    <row r="4" spans="1:13">
      <c r="A4" s="3"/>
      <c r="B4" s="115"/>
      <c r="C4" s="115"/>
      <c r="D4" s="115"/>
      <c r="E4" s="115"/>
      <c r="F4" s="115"/>
      <c r="G4" s="115"/>
      <c r="I4" s="114"/>
      <c r="J4" s="114"/>
      <c r="K4" s="114"/>
      <c r="L4" s="114"/>
      <c r="M4" s="114"/>
    </row>
    <row r="5" spans="1:13" ht="18" customHeight="1"/>
    <row r="6" spans="1:13" ht="10.5" customHeight="1">
      <c r="B6" s="125" t="s">
        <v>27</v>
      </c>
      <c r="C6" s="126"/>
      <c r="D6" s="123" t="s">
        <v>152</v>
      </c>
      <c r="E6" s="125" t="s">
        <v>27</v>
      </c>
      <c r="F6" s="126"/>
      <c r="G6" s="123" t="s">
        <v>152</v>
      </c>
      <c r="I6" s="116" t="s">
        <v>141</v>
      </c>
      <c r="J6" s="118" t="s">
        <v>27</v>
      </c>
      <c r="K6" s="119"/>
      <c r="L6" s="119"/>
      <c r="M6" s="120"/>
    </row>
    <row r="7" spans="1:13" ht="13.5" customHeight="1">
      <c r="B7" s="127"/>
      <c r="C7" s="128"/>
      <c r="D7" s="124"/>
      <c r="E7" s="127"/>
      <c r="F7" s="128"/>
      <c r="G7" s="124"/>
      <c r="I7" s="117"/>
      <c r="J7" s="101" t="s">
        <v>187</v>
      </c>
      <c r="K7" s="102" t="s">
        <v>188</v>
      </c>
      <c r="L7" s="103" t="s">
        <v>189</v>
      </c>
      <c r="M7" s="103" t="s">
        <v>190</v>
      </c>
    </row>
    <row r="8" spans="1:13" ht="15" customHeight="1">
      <c r="B8" s="9" t="s">
        <v>28</v>
      </c>
      <c r="C8" s="10" t="s">
        <v>29</v>
      </c>
      <c r="D8" s="11">
        <v>3</v>
      </c>
      <c r="E8" s="15" t="s">
        <v>30</v>
      </c>
      <c r="F8" s="14" t="s">
        <v>31</v>
      </c>
      <c r="G8" s="16">
        <v>3</v>
      </c>
      <c r="I8" s="26" t="s">
        <v>199</v>
      </c>
      <c r="J8" s="21"/>
      <c r="K8" s="22"/>
      <c r="L8" s="21"/>
      <c r="M8" s="21"/>
    </row>
    <row r="9" spans="1:13" ht="15" customHeight="1">
      <c r="B9" s="9" t="s">
        <v>32</v>
      </c>
      <c r="C9" s="10" t="s">
        <v>29</v>
      </c>
      <c r="D9" s="13">
        <v>3</v>
      </c>
      <c r="E9" s="15" t="s">
        <v>33</v>
      </c>
      <c r="F9" s="14" t="s">
        <v>31</v>
      </c>
      <c r="G9" s="17">
        <v>3</v>
      </c>
      <c r="I9" s="108" t="s">
        <v>194</v>
      </c>
      <c r="J9" s="108"/>
      <c r="K9" s="51">
        <v>1</v>
      </c>
      <c r="L9" s="50">
        <v>1</v>
      </c>
      <c r="M9" s="50">
        <v>1</v>
      </c>
    </row>
    <row r="10" spans="1:13" ht="15" customHeight="1">
      <c r="B10" s="9" t="s">
        <v>34</v>
      </c>
      <c r="C10" s="10" t="s">
        <v>29</v>
      </c>
      <c r="D10" s="13">
        <v>3</v>
      </c>
      <c r="E10" s="15" t="s">
        <v>35</v>
      </c>
      <c r="F10" s="14" t="s">
        <v>31</v>
      </c>
      <c r="G10" s="16">
        <v>2</v>
      </c>
      <c r="I10" s="108"/>
      <c r="J10" s="108"/>
      <c r="K10" s="51"/>
      <c r="L10" s="50"/>
      <c r="M10" s="50"/>
    </row>
    <row r="11" spans="1:13" ht="15" customHeight="1">
      <c r="B11" s="9" t="s">
        <v>36</v>
      </c>
      <c r="C11" s="10" t="s">
        <v>29</v>
      </c>
      <c r="D11" s="13">
        <v>3</v>
      </c>
      <c r="E11" s="15" t="s">
        <v>37</v>
      </c>
      <c r="F11" s="14" t="s">
        <v>31</v>
      </c>
      <c r="G11" s="16">
        <v>2</v>
      </c>
      <c r="I11" s="50"/>
      <c r="J11" s="50"/>
      <c r="K11" s="51"/>
      <c r="L11" s="50"/>
      <c r="M11" s="50"/>
    </row>
    <row r="12" spans="1:13" ht="15" customHeight="1">
      <c r="B12" s="9" t="s">
        <v>38</v>
      </c>
      <c r="C12" s="10" t="s">
        <v>29</v>
      </c>
      <c r="D12" s="13">
        <v>2</v>
      </c>
      <c r="E12" s="15" t="s">
        <v>39</v>
      </c>
      <c r="F12" s="14" t="s">
        <v>31</v>
      </c>
      <c r="G12" s="16">
        <v>3</v>
      </c>
      <c r="I12" s="50"/>
      <c r="J12" s="50"/>
      <c r="K12" s="51"/>
      <c r="L12" s="50"/>
      <c r="M12" s="50"/>
    </row>
    <row r="13" spans="1:13" ht="15" customHeight="1">
      <c r="B13" s="9" t="s">
        <v>40</v>
      </c>
      <c r="C13" s="10" t="s">
        <v>29</v>
      </c>
      <c r="D13" s="13">
        <v>3</v>
      </c>
      <c r="E13" s="15" t="s">
        <v>41</v>
      </c>
      <c r="F13" s="14" t="s">
        <v>31</v>
      </c>
      <c r="G13" s="16">
        <v>2</v>
      </c>
      <c r="I13" s="50"/>
      <c r="J13" s="50"/>
      <c r="K13" s="51"/>
      <c r="L13" s="50"/>
      <c r="M13" s="50"/>
    </row>
    <row r="14" spans="1:13" ht="15" customHeight="1">
      <c r="B14" s="12" t="s">
        <v>42</v>
      </c>
      <c r="C14" s="10" t="s">
        <v>29</v>
      </c>
      <c r="D14" s="13">
        <v>3</v>
      </c>
      <c r="E14" s="15" t="s">
        <v>43</v>
      </c>
      <c r="F14" s="14" t="s">
        <v>31</v>
      </c>
      <c r="G14" s="16">
        <v>2</v>
      </c>
      <c r="I14" s="71"/>
      <c r="J14" s="71"/>
      <c r="K14" s="71"/>
      <c r="L14" s="71"/>
      <c r="M14" s="71"/>
    </row>
    <row r="15" spans="1:13" ht="15" customHeight="1">
      <c r="B15" s="10" t="s">
        <v>44</v>
      </c>
      <c r="C15" s="10" t="s">
        <v>29</v>
      </c>
      <c r="D15" s="13">
        <v>2</v>
      </c>
      <c r="E15" s="15" t="s">
        <v>45</v>
      </c>
      <c r="F15" s="14" t="s">
        <v>31</v>
      </c>
      <c r="G15" s="16">
        <v>3</v>
      </c>
      <c r="I15" s="50"/>
      <c r="J15" s="50"/>
      <c r="K15" s="51"/>
      <c r="L15" s="50"/>
      <c r="M15" s="50"/>
    </row>
    <row r="16" spans="1:13" ht="15" customHeight="1">
      <c r="B16" s="9" t="s">
        <v>46</v>
      </c>
      <c r="C16" s="10" t="s">
        <v>29</v>
      </c>
      <c r="D16" s="13">
        <v>3</v>
      </c>
      <c r="E16" s="15" t="s">
        <v>47</v>
      </c>
      <c r="F16" s="14" t="s">
        <v>31</v>
      </c>
      <c r="G16" s="16">
        <v>3</v>
      </c>
      <c r="I16" s="26" t="s">
        <v>143</v>
      </c>
      <c r="J16" s="21"/>
      <c r="K16" s="22"/>
      <c r="L16" s="21"/>
      <c r="M16" s="21"/>
    </row>
    <row r="17" spans="2:13" ht="15" customHeight="1">
      <c r="B17" s="9" t="s">
        <v>48</v>
      </c>
      <c r="C17" s="10" t="s">
        <v>29</v>
      </c>
      <c r="D17" s="13">
        <v>2</v>
      </c>
      <c r="E17" s="15" t="s">
        <v>49</v>
      </c>
      <c r="F17" s="14" t="s">
        <v>31</v>
      </c>
      <c r="G17" s="16">
        <v>3</v>
      </c>
      <c r="I17" s="108" t="s">
        <v>200</v>
      </c>
      <c r="J17" s="108"/>
      <c r="K17" s="51">
        <v>1</v>
      </c>
      <c r="L17" s="50">
        <v>1</v>
      </c>
      <c r="M17" s="50">
        <v>1</v>
      </c>
    </row>
    <row r="18" spans="2:13" ht="15" customHeight="1">
      <c r="B18" s="9" t="s">
        <v>50</v>
      </c>
      <c r="C18" s="10" t="s">
        <v>29</v>
      </c>
      <c r="D18" s="13">
        <v>3</v>
      </c>
      <c r="E18" s="15" t="s">
        <v>51</v>
      </c>
      <c r="F18" s="14" t="s">
        <v>31</v>
      </c>
      <c r="G18" s="16">
        <v>3</v>
      </c>
      <c r="I18" s="108" t="s">
        <v>196</v>
      </c>
      <c r="J18" s="108" t="s">
        <v>195</v>
      </c>
      <c r="K18" s="51">
        <v>3</v>
      </c>
      <c r="L18" s="50">
        <v>1</v>
      </c>
      <c r="M18" s="50">
        <v>3</v>
      </c>
    </row>
    <row r="19" spans="2:13" ht="15" customHeight="1">
      <c r="B19" s="9" t="s">
        <v>52</v>
      </c>
      <c r="C19" s="10" t="s">
        <v>29</v>
      </c>
      <c r="D19" s="13">
        <v>3</v>
      </c>
      <c r="E19" s="15" t="s">
        <v>53</v>
      </c>
      <c r="F19" s="14" t="s">
        <v>31</v>
      </c>
      <c r="G19" s="16">
        <v>3</v>
      </c>
      <c r="I19" s="108" t="s">
        <v>201</v>
      </c>
      <c r="J19" s="108"/>
      <c r="K19" s="51">
        <v>1</v>
      </c>
      <c r="L19" s="50">
        <v>1</v>
      </c>
      <c r="M19" s="50">
        <v>1</v>
      </c>
    </row>
    <row r="20" spans="2:13" ht="15" customHeight="1">
      <c r="B20" s="9" t="s">
        <v>54</v>
      </c>
      <c r="C20" s="10" t="s">
        <v>29</v>
      </c>
      <c r="D20" s="13">
        <v>2</v>
      </c>
      <c r="E20" s="15" t="s">
        <v>55</v>
      </c>
      <c r="F20" s="14" t="s">
        <v>31</v>
      </c>
      <c r="G20" s="16">
        <v>3</v>
      </c>
      <c r="I20" s="108" t="s">
        <v>205</v>
      </c>
      <c r="J20" s="108"/>
      <c r="K20" s="51">
        <v>1</v>
      </c>
      <c r="L20" s="50">
        <v>1</v>
      </c>
      <c r="M20" s="50">
        <v>1</v>
      </c>
    </row>
    <row r="21" spans="2:13" ht="15" customHeight="1">
      <c r="B21" s="9" t="s">
        <v>56</v>
      </c>
      <c r="C21" s="10" t="s">
        <v>29</v>
      </c>
      <c r="D21" s="13">
        <v>2</v>
      </c>
      <c r="E21" s="15" t="s">
        <v>57</v>
      </c>
      <c r="F21" s="14" t="s">
        <v>31</v>
      </c>
      <c r="G21" s="16">
        <v>2</v>
      </c>
      <c r="I21" s="26" t="s">
        <v>142</v>
      </c>
      <c r="J21" s="21"/>
      <c r="K21" s="22"/>
      <c r="L21" s="21"/>
      <c r="M21" s="21"/>
    </row>
    <row r="22" spans="2:13" ht="15" customHeight="1">
      <c r="B22" s="10" t="s">
        <v>58</v>
      </c>
      <c r="C22" s="10" t="s">
        <v>29</v>
      </c>
      <c r="D22" s="13">
        <v>3</v>
      </c>
      <c r="E22" s="15" t="s">
        <v>59</v>
      </c>
      <c r="F22" s="14" t="s">
        <v>31</v>
      </c>
      <c r="G22" s="16">
        <v>3</v>
      </c>
      <c r="I22" s="108" t="s">
        <v>198</v>
      </c>
      <c r="J22" s="108"/>
      <c r="K22" s="51">
        <v>1</v>
      </c>
      <c r="L22" s="50">
        <v>1</v>
      </c>
      <c r="M22" s="50">
        <v>1</v>
      </c>
    </row>
    <row r="23" spans="2:13" ht="15" customHeight="1">
      <c r="B23" s="10" t="s">
        <v>60</v>
      </c>
      <c r="C23" s="10" t="s">
        <v>29</v>
      </c>
      <c r="D23" s="13">
        <v>2</v>
      </c>
      <c r="E23" s="15" t="s">
        <v>61</v>
      </c>
      <c r="F23" s="14" t="s">
        <v>31</v>
      </c>
      <c r="G23" s="16">
        <v>3</v>
      </c>
      <c r="I23" s="50" t="s">
        <v>202</v>
      </c>
      <c r="J23" s="50"/>
      <c r="K23" s="51">
        <v>1</v>
      </c>
      <c r="L23" s="50">
        <v>1</v>
      </c>
      <c r="M23" s="50">
        <v>1</v>
      </c>
    </row>
    <row r="24" spans="2:13" ht="15" customHeight="1">
      <c r="B24" s="10" t="s">
        <v>62</v>
      </c>
      <c r="C24" s="10" t="s">
        <v>29</v>
      </c>
      <c r="D24" s="13">
        <v>2</v>
      </c>
      <c r="E24" s="15" t="s">
        <v>63</v>
      </c>
      <c r="F24" s="14" t="s">
        <v>31</v>
      </c>
      <c r="G24" s="16">
        <v>3</v>
      </c>
      <c r="I24" s="108" t="s">
        <v>203</v>
      </c>
      <c r="J24" s="108"/>
      <c r="K24" s="51">
        <v>1</v>
      </c>
      <c r="L24" s="50">
        <v>1</v>
      </c>
      <c r="M24" s="50">
        <v>1</v>
      </c>
    </row>
    <row r="25" spans="2:13" ht="15" customHeight="1">
      <c r="B25" s="10" t="s">
        <v>64</v>
      </c>
      <c r="C25" s="10" t="s">
        <v>29</v>
      </c>
      <c r="D25" s="13">
        <v>3</v>
      </c>
      <c r="E25" s="15" t="s">
        <v>65</v>
      </c>
      <c r="F25" s="14" t="s">
        <v>31</v>
      </c>
      <c r="G25" s="16">
        <v>3</v>
      </c>
      <c r="I25" s="50" t="s">
        <v>204</v>
      </c>
      <c r="J25" s="50" t="s">
        <v>52</v>
      </c>
      <c r="K25" s="51">
        <v>1</v>
      </c>
      <c r="L25" s="50">
        <v>1</v>
      </c>
      <c r="M25" s="50">
        <v>3</v>
      </c>
    </row>
    <row r="26" spans="2:13" ht="15" customHeight="1">
      <c r="B26" s="10" t="s">
        <v>66</v>
      </c>
      <c r="C26" s="10" t="s">
        <v>29</v>
      </c>
      <c r="D26" s="13">
        <v>2</v>
      </c>
      <c r="E26" s="18" t="s">
        <v>67</v>
      </c>
      <c r="F26" s="19" t="s">
        <v>68</v>
      </c>
      <c r="G26" s="20">
        <v>3</v>
      </c>
      <c r="I26" s="50"/>
      <c r="J26" s="50"/>
      <c r="K26" s="51"/>
      <c r="L26" s="50"/>
      <c r="M26" s="50"/>
    </row>
    <row r="27" spans="2:13" ht="15" customHeight="1">
      <c r="B27" s="10" t="s">
        <v>69</v>
      </c>
      <c r="C27" s="10" t="s">
        <v>29</v>
      </c>
      <c r="D27" s="13">
        <v>3</v>
      </c>
      <c r="E27" s="19" t="s">
        <v>70</v>
      </c>
      <c r="F27" s="19" t="s">
        <v>68</v>
      </c>
      <c r="G27" s="20">
        <v>3</v>
      </c>
      <c r="I27" s="50"/>
      <c r="J27" s="50"/>
      <c r="K27" s="51"/>
      <c r="L27" s="50"/>
      <c r="M27" s="50"/>
    </row>
    <row r="28" spans="2:13" ht="15" customHeight="1">
      <c r="B28" s="10" t="s">
        <v>71</v>
      </c>
      <c r="C28" s="10" t="s">
        <v>29</v>
      </c>
      <c r="D28" s="13">
        <v>3</v>
      </c>
      <c r="E28" s="19" t="s">
        <v>72</v>
      </c>
      <c r="F28" s="19" t="s">
        <v>68</v>
      </c>
      <c r="G28" s="20">
        <v>2</v>
      </c>
      <c r="I28" s="50"/>
      <c r="J28" s="50"/>
      <c r="K28" s="51"/>
      <c r="L28" s="50"/>
      <c r="M28" s="50"/>
    </row>
    <row r="29" spans="2:13" ht="15" customHeight="1">
      <c r="B29" s="10" t="s">
        <v>73</v>
      </c>
      <c r="C29" s="10" t="s">
        <v>29</v>
      </c>
      <c r="D29" s="13">
        <v>3</v>
      </c>
      <c r="E29" s="19" t="s">
        <v>74</v>
      </c>
      <c r="F29" s="19" t="s">
        <v>68</v>
      </c>
      <c r="G29" s="20">
        <v>3</v>
      </c>
      <c r="I29" s="50"/>
      <c r="J29" s="50"/>
      <c r="K29" s="51"/>
      <c r="L29" s="50"/>
      <c r="M29" s="50"/>
    </row>
    <row r="30" spans="2:13" ht="15" customHeight="1">
      <c r="B30" s="10" t="s">
        <v>75</v>
      </c>
      <c r="C30" s="10" t="s">
        <v>29</v>
      </c>
      <c r="D30" s="13">
        <v>2</v>
      </c>
      <c r="E30" s="19" t="s">
        <v>76</v>
      </c>
      <c r="F30" s="19" t="s">
        <v>68</v>
      </c>
      <c r="G30" s="20">
        <v>3</v>
      </c>
      <c r="I30" s="50"/>
      <c r="J30" s="50"/>
      <c r="K30" s="51"/>
      <c r="L30" s="50"/>
      <c r="M30" s="50"/>
    </row>
    <row r="31" spans="2:13" ht="15" customHeight="1">
      <c r="B31" s="10" t="s">
        <v>77</v>
      </c>
      <c r="C31" s="10" t="s">
        <v>29</v>
      </c>
      <c r="D31" s="13">
        <v>3</v>
      </c>
      <c r="E31" s="19" t="s">
        <v>78</v>
      </c>
      <c r="F31" s="19" t="s">
        <v>68</v>
      </c>
      <c r="G31" s="20">
        <v>2</v>
      </c>
      <c r="I31" s="3" t="s">
        <v>176</v>
      </c>
      <c r="J31" s="3"/>
      <c r="K31" s="54"/>
      <c r="L31" s="53"/>
      <c r="M31" s="53"/>
    </row>
    <row r="32" spans="2:13" ht="15" customHeight="1">
      <c r="B32" s="10" t="s">
        <v>79</v>
      </c>
      <c r="C32" s="10" t="s">
        <v>29</v>
      </c>
      <c r="D32" s="13">
        <v>3</v>
      </c>
      <c r="E32" s="19" t="s">
        <v>80</v>
      </c>
      <c r="F32" s="19" t="s">
        <v>68</v>
      </c>
      <c r="G32" s="20">
        <v>2</v>
      </c>
      <c r="I32" s="55"/>
      <c r="J32" s="55"/>
      <c r="K32" s="56"/>
      <c r="L32" s="55"/>
      <c r="M32" s="55"/>
    </row>
    <row r="33" spans="2:13" ht="15" customHeight="1">
      <c r="B33" s="10" t="s">
        <v>81</v>
      </c>
      <c r="C33" s="10" t="s">
        <v>29</v>
      </c>
      <c r="D33" s="13">
        <v>2</v>
      </c>
      <c r="E33" s="19" t="s">
        <v>82</v>
      </c>
      <c r="F33" s="19" t="s">
        <v>68</v>
      </c>
      <c r="G33" s="20">
        <v>3</v>
      </c>
      <c r="I33" s="55"/>
      <c r="J33" s="55"/>
      <c r="K33" s="56"/>
      <c r="L33" s="55"/>
      <c r="M33" s="55"/>
    </row>
    <row r="34" spans="2:13" ht="15" customHeight="1">
      <c r="B34" s="10" t="s">
        <v>83</v>
      </c>
      <c r="C34" s="10" t="s">
        <v>29</v>
      </c>
      <c r="D34" s="13">
        <v>3</v>
      </c>
      <c r="E34" s="10" t="s">
        <v>84</v>
      </c>
      <c r="F34" s="10" t="s">
        <v>29</v>
      </c>
      <c r="G34" s="13">
        <v>3</v>
      </c>
      <c r="I34" s="55"/>
      <c r="J34" s="55"/>
      <c r="K34" s="56"/>
      <c r="L34" s="55"/>
      <c r="M34" s="55"/>
    </row>
    <row r="35" spans="2:13" ht="15" customHeight="1">
      <c r="B35" s="10" t="s">
        <v>85</v>
      </c>
      <c r="C35" s="10" t="s">
        <v>29</v>
      </c>
      <c r="D35" s="13">
        <v>3</v>
      </c>
      <c r="E35" s="10" t="s">
        <v>86</v>
      </c>
      <c r="F35" s="10" t="s">
        <v>29</v>
      </c>
      <c r="G35" s="13">
        <v>3</v>
      </c>
      <c r="I35" s="55"/>
      <c r="J35" s="55"/>
      <c r="K35" s="56"/>
      <c r="L35" s="55"/>
      <c r="M35" s="55"/>
    </row>
    <row r="36" spans="2:13" ht="15" customHeight="1">
      <c r="B36" s="10" t="s">
        <v>87</v>
      </c>
      <c r="C36" s="10" t="s">
        <v>29</v>
      </c>
      <c r="D36" s="13">
        <v>2</v>
      </c>
      <c r="E36" s="10" t="s">
        <v>88</v>
      </c>
      <c r="F36" s="10" t="s">
        <v>29</v>
      </c>
      <c r="G36" s="13">
        <v>3</v>
      </c>
      <c r="I36" s="55"/>
      <c r="J36" s="55"/>
      <c r="K36" s="56"/>
      <c r="L36" s="55"/>
      <c r="M36" s="55"/>
    </row>
    <row r="37" spans="2:13" ht="15" customHeight="1">
      <c r="B37" s="10" t="s">
        <v>89</v>
      </c>
      <c r="C37" s="10" t="s">
        <v>29</v>
      </c>
      <c r="D37" s="13">
        <v>3</v>
      </c>
      <c r="E37" s="10" t="s">
        <v>90</v>
      </c>
      <c r="F37" s="10" t="s">
        <v>29</v>
      </c>
      <c r="G37" s="13">
        <v>3</v>
      </c>
      <c r="I37" s="55"/>
      <c r="J37" s="55"/>
      <c r="K37" s="56"/>
      <c r="L37" s="55"/>
      <c r="M37" s="55"/>
    </row>
    <row r="38" spans="2:13" ht="15" customHeight="1">
      <c r="B38" s="10" t="s">
        <v>91</v>
      </c>
      <c r="C38" s="10" t="s">
        <v>29</v>
      </c>
      <c r="D38" s="13">
        <v>3</v>
      </c>
      <c r="E38" s="10" t="s">
        <v>92</v>
      </c>
      <c r="F38" s="10" t="s">
        <v>29</v>
      </c>
      <c r="G38" s="13">
        <v>3</v>
      </c>
      <c r="I38" s="55"/>
      <c r="J38" s="55"/>
      <c r="K38" s="56"/>
      <c r="L38" s="55"/>
      <c r="M38" s="55"/>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1"/>
      <c r="F58" s="121"/>
      <c r="G58" s="121"/>
    </row>
    <row r="59" spans="2:7" ht="15" customHeight="1">
      <c r="B59" s="15" t="s">
        <v>132</v>
      </c>
      <c r="C59" s="14" t="s">
        <v>31</v>
      </c>
      <c r="D59" s="16">
        <v>2</v>
      </c>
      <c r="E59" s="121"/>
      <c r="F59" s="122"/>
      <c r="G59" s="122"/>
    </row>
    <row r="60" spans="2:7" ht="15" customHeight="1">
      <c r="B60" s="15" t="s">
        <v>133</v>
      </c>
      <c r="C60" s="14" t="s">
        <v>31</v>
      </c>
      <c r="D60" s="16">
        <v>2</v>
      </c>
      <c r="E60" s="121"/>
      <c r="F60" s="122"/>
      <c r="G60" s="122"/>
    </row>
    <row r="61" spans="2:7" ht="15" customHeight="1"/>
    <row r="62" spans="2:7" ht="15" customHeight="1"/>
  </sheetData>
  <mergeCells count="12">
    <mergeCell ref="E60:G60"/>
    <mergeCell ref="D6:D7"/>
    <mergeCell ref="G6:G7"/>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80" zoomScaleNormal="80" workbookViewId="0">
      <selection activeCell="E27" sqref="E27"/>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32.140625" style="32" customWidth="1"/>
    <col min="6" max="6" width="12.42578125" style="32" customWidth="1"/>
    <col min="7" max="7" width="25" style="32" customWidth="1"/>
    <col min="8" max="8" width="4.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48"/>
      <c r="H1" s="34"/>
      <c r="I1" s="34"/>
      <c r="J1" s="35"/>
      <c r="K1" s="35"/>
      <c r="L1" s="34"/>
      <c r="M1" s="34"/>
    </row>
    <row r="2" spans="1:17" ht="29.25" customHeight="1" thickBot="1">
      <c r="I2" s="151" t="s">
        <v>151</v>
      </c>
      <c r="J2" s="151"/>
      <c r="K2" s="151"/>
      <c r="L2" s="151"/>
      <c r="M2" s="151"/>
      <c r="O2" s="129" t="s">
        <v>178</v>
      </c>
      <c r="P2" s="129"/>
      <c r="Q2" s="129"/>
    </row>
    <row r="3" spans="1:17" ht="24" customHeight="1">
      <c r="A3" s="37" t="s">
        <v>25</v>
      </c>
      <c r="B3" s="38" t="s">
        <v>152</v>
      </c>
      <c r="C3" s="152" t="s">
        <v>170</v>
      </c>
      <c r="D3" s="153"/>
      <c r="E3" s="154"/>
      <c r="F3" s="49" t="s">
        <v>171</v>
      </c>
      <c r="G3" s="49" t="s">
        <v>177</v>
      </c>
      <c r="I3" s="161" t="s">
        <v>141</v>
      </c>
      <c r="J3" s="158" t="s">
        <v>27</v>
      </c>
      <c r="K3" s="159"/>
      <c r="L3" s="159"/>
      <c r="M3" s="160"/>
      <c r="O3" s="130" t="s">
        <v>179</v>
      </c>
      <c r="P3" s="132" t="s">
        <v>170</v>
      </c>
      <c r="Q3" s="134" t="s">
        <v>152</v>
      </c>
    </row>
    <row r="4" spans="1:17" ht="25.5" customHeight="1">
      <c r="A4" s="139" t="s">
        <v>144</v>
      </c>
      <c r="B4" s="39">
        <v>3</v>
      </c>
      <c r="C4" s="145" t="s">
        <v>150</v>
      </c>
      <c r="D4" s="146"/>
      <c r="E4" s="147"/>
      <c r="F4" s="155">
        <v>3</v>
      </c>
      <c r="G4" s="155" t="s">
        <v>207</v>
      </c>
      <c r="I4" s="162"/>
      <c r="J4" s="104" t="s">
        <v>187</v>
      </c>
      <c r="K4" s="105" t="s">
        <v>191</v>
      </c>
      <c r="L4" s="106" t="s">
        <v>192</v>
      </c>
      <c r="M4" s="107" t="s">
        <v>193</v>
      </c>
      <c r="O4" s="131"/>
      <c r="P4" s="133"/>
      <c r="Q4" s="135"/>
    </row>
    <row r="5" spans="1:17" ht="26.25" customHeight="1">
      <c r="A5" s="140"/>
      <c r="B5" s="40">
        <v>2</v>
      </c>
      <c r="C5" s="145" t="s">
        <v>153</v>
      </c>
      <c r="D5" s="146"/>
      <c r="E5" s="147"/>
      <c r="F5" s="156"/>
      <c r="G5" s="156"/>
      <c r="I5" s="41" t="s">
        <v>199</v>
      </c>
      <c r="J5" s="42"/>
      <c r="K5" s="43"/>
      <c r="L5" s="42"/>
      <c r="M5" s="42"/>
      <c r="O5" s="136" t="s">
        <v>180</v>
      </c>
      <c r="P5" s="137" t="s">
        <v>181</v>
      </c>
      <c r="Q5" s="138">
        <v>3</v>
      </c>
    </row>
    <row r="6" spans="1:17" ht="17.25" customHeight="1">
      <c r="A6" s="141"/>
      <c r="B6" s="39">
        <v>1</v>
      </c>
      <c r="C6" s="145" t="s">
        <v>154</v>
      </c>
      <c r="D6" s="146"/>
      <c r="E6" s="147"/>
      <c r="F6" s="157"/>
      <c r="G6" s="157"/>
      <c r="I6" s="31" t="str">
        <f>'Scores to classify hazards'!I9</f>
        <v>biodiesel</v>
      </c>
      <c r="J6" s="31"/>
      <c r="K6" s="31">
        <f>'Scores to classify hazards'!K9</f>
        <v>1</v>
      </c>
      <c r="L6" s="31">
        <f>'Scores to classify hazards'!L9</f>
        <v>1</v>
      </c>
      <c r="M6" s="31">
        <f>'Scores to classify hazards'!M9</f>
        <v>1</v>
      </c>
      <c r="O6" s="136"/>
      <c r="P6" s="137"/>
      <c r="Q6" s="138"/>
    </row>
    <row r="7" spans="1:17" ht="28.5" customHeight="1">
      <c r="A7" s="148" t="s">
        <v>145</v>
      </c>
      <c r="B7" s="44">
        <v>3</v>
      </c>
      <c r="C7" s="142" t="s">
        <v>155</v>
      </c>
      <c r="D7" s="143"/>
      <c r="E7" s="144"/>
      <c r="F7" s="155">
        <v>1</v>
      </c>
      <c r="G7" s="155" t="s">
        <v>208</v>
      </c>
      <c r="I7" s="31"/>
      <c r="J7" s="31"/>
      <c r="K7" s="31"/>
      <c r="L7" s="31"/>
      <c r="M7" s="31"/>
      <c r="O7" s="136"/>
      <c r="P7" s="137" t="s">
        <v>182</v>
      </c>
      <c r="Q7" s="138">
        <v>2</v>
      </c>
    </row>
    <row r="8" spans="1:17" ht="25.5" customHeight="1">
      <c r="A8" s="149"/>
      <c r="B8" s="45">
        <v>2</v>
      </c>
      <c r="C8" s="142" t="s">
        <v>156</v>
      </c>
      <c r="D8" s="143"/>
      <c r="E8" s="144"/>
      <c r="F8" s="156"/>
      <c r="G8" s="156"/>
      <c r="I8" s="31"/>
      <c r="J8" s="31"/>
      <c r="K8" s="31"/>
      <c r="L8" s="31"/>
      <c r="M8" s="31"/>
      <c r="O8" s="136"/>
      <c r="P8" s="137"/>
      <c r="Q8" s="138"/>
    </row>
    <row r="9" spans="1:17" ht="15" customHeight="1">
      <c r="A9" s="150"/>
      <c r="B9" s="44">
        <v>1</v>
      </c>
      <c r="C9" s="142" t="s">
        <v>157</v>
      </c>
      <c r="D9" s="143"/>
      <c r="E9" s="144"/>
      <c r="F9" s="157"/>
      <c r="G9" s="157"/>
      <c r="I9" s="31"/>
      <c r="J9" s="31"/>
      <c r="K9" s="31"/>
      <c r="L9" s="31"/>
      <c r="M9" s="31"/>
      <c r="O9" s="94"/>
      <c r="P9" s="95" t="s">
        <v>183</v>
      </c>
      <c r="Q9" s="96">
        <v>1</v>
      </c>
    </row>
    <row r="10" spans="1:17" ht="15" customHeight="1">
      <c r="A10" s="139" t="s">
        <v>146</v>
      </c>
      <c r="B10" s="39">
        <v>3</v>
      </c>
      <c r="C10" s="145" t="s">
        <v>158</v>
      </c>
      <c r="D10" s="146"/>
      <c r="E10" s="147"/>
      <c r="F10" s="155">
        <v>3</v>
      </c>
      <c r="G10" s="155" t="s">
        <v>197</v>
      </c>
      <c r="I10" s="31"/>
      <c r="J10" s="31"/>
      <c r="K10" s="31"/>
      <c r="L10" s="31"/>
      <c r="M10" s="31"/>
      <c r="O10" s="97" t="s">
        <v>184</v>
      </c>
      <c r="P10" s="95" t="s">
        <v>185</v>
      </c>
      <c r="Q10" s="96">
        <v>3</v>
      </c>
    </row>
    <row r="11" spans="1:17" ht="27.75" customHeight="1" thickBot="1">
      <c r="A11" s="140"/>
      <c r="B11" s="40">
        <v>2</v>
      </c>
      <c r="C11" s="145" t="s">
        <v>159</v>
      </c>
      <c r="D11" s="146"/>
      <c r="E11" s="147"/>
      <c r="F11" s="156"/>
      <c r="G11" s="156"/>
      <c r="I11" s="31"/>
      <c r="J11" s="31"/>
      <c r="K11" s="31"/>
      <c r="L11" s="31"/>
      <c r="M11" s="31"/>
      <c r="O11" s="98"/>
      <c r="P11" s="99" t="s">
        <v>186</v>
      </c>
      <c r="Q11" s="100">
        <v>1</v>
      </c>
    </row>
    <row r="12" spans="1:17" ht="26.25" customHeight="1">
      <c r="A12" s="141"/>
      <c r="B12" s="39">
        <v>1</v>
      </c>
      <c r="C12" s="145" t="s">
        <v>160</v>
      </c>
      <c r="D12" s="146"/>
      <c r="E12" s="147"/>
      <c r="F12" s="157"/>
      <c r="G12" s="157"/>
      <c r="I12" s="31"/>
      <c r="J12" s="31"/>
      <c r="K12" s="31"/>
      <c r="L12" s="31"/>
      <c r="M12" s="31"/>
    </row>
    <row r="13" spans="1:17" ht="15" customHeight="1">
      <c r="A13" s="148" t="s">
        <v>147</v>
      </c>
      <c r="B13" s="44">
        <v>3</v>
      </c>
      <c r="C13" s="142" t="s">
        <v>161</v>
      </c>
      <c r="D13" s="143"/>
      <c r="E13" s="144"/>
      <c r="F13" s="155">
        <v>2</v>
      </c>
      <c r="G13" s="155" t="s">
        <v>194</v>
      </c>
      <c r="I13" s="41" t="s">
        <v>143</v>
      </c>
      <c r="J13" s="42"/>
      <c r="K13" s="46"/>
      <c r="L13" s="42"/>
      <c r="M13" s="42"/>
    </row>
    <row r="14" spans="1:17" ht="15.75" customHeight="1">
      <c r="A14" s="149"/>
      <c r="B14" s="45">
        <v>2</v>
      </c>
      <c r="C14" s="142" t="s">
        <v>162</v>
      </c>
      <c r="D14" s="143"/>
      <c r="E14" s="144"/>
      <c r="F14" s="156"/>
      <c r="G14" s="156"/>
      <c r="I14" s="109" t="str">
        <f>'Scores to classify hazards'!I17</f>
        <v>Glycerol</v>
      </c>
      <c r="J14" s="31"/>
      <c r="K14" s="31">
        <f>'Scores to classify hazards'!K17</f>
        <v>1</v>
      </c>
      <c r="L14" s="31">
        <f>'Scores to classify hazards'!L17</f>
        <v>1</v>
      </c>
      <c r="M14" s="31">
        <f>'Scores to classify hazards'!M17</f>
        <v>1</v>
      </c>
    </row>
    <row r="15" spans="1:17" ht="26.25" customHeight="1">
      <c r="A15" s="150"/>
      <c r="B15" s="44">
        <v>1</v>
      </c>
      <c r="C15" s="142" t="s">
        <v>163</v>
      </c>
      <c r="D15" s="143"/>
      <c r="E15" s="144"/>
      <c r="F15" s="157"/>
      <c r="G15" s="157"/>
      <c r="I15" s="109" t="str">
        <f>'Scores to classify hazards'!I18</f>
        <v>HCl (0,5%)</v>
      </c>
      <c r="J15" s="31" t="str">
        <f>'Scores to classify hazards'!J18</f>
        <v>H290; H314;H335</v>
      </c>
      <c r="K15" s="31">
        <f>'Scores to classify hazards'!K18</f>
        <v>3</v>
      </c>
      <c r="L15" s="31">
        <f>'Scores to classify hazards'!L18</f>
        <v>1</v>
      </c>
      <c r="M15" s="31">
        <f>'Scores to classify hazards'!M18</f>
        <v>3</v>
      </c>
    </row>
    <row r="16" spans="1:17" ht="26.25" customHeight="1">
      <c r="A16" s="139" t="s">
        <v>148</v>
      </c>
      <c r="B16" s="39">
        <v>3</v>
      </c>
      <c r="C16" s="145" t="s">
        <v>164</v>
      </c>
      <c r="D16" s="146"/>
      <c r="E16" s="147"/>
      <c r="F16" s="155">
        <v>1</v>
      </c>
      <c r="G16" s="155" t="s">
        <v>209</v>
      </c>
      <c r="I16" s="109" t="str">
        <f>'Scores to classify hazards'!I19</f>
        <v>anhydrous sodium sulfate</v>
      </c>
      <c r="J16" s="31"/>
      <c r="K16" s="31">
        <f>'Scores to classify hazards'!K19</f>
        <v>1</v>
      </c>
      <c r="L16" s="31">
        <f>'Scores to classify hazards'!L19</f>
        <v>1</v>
      </c>
      <c r="M16" s="31">
        <f>'Scores to classify hazards'!M19</f>
        <v>1</v>
      </c>
    </row>
    <row r="17" spans="1:13" ht="24.75" customHeight="1">
      <c r="A17" s="140"/>
      <c r="B17" s="40">
        <v>2</v>
      </c>
      <c r="C17" s="145" t="s">
        <v>165</v>
      </c>
      <c r="D17" s="146"/>
      <c r="E17" s="147"/>
      <c r="F17" s="156"/>
      <c r="G17" s="156"/>
      <c r="I17" s="110" t="s">
        <v>205</v>
      </c>
      <c r="J17" s="108"/>
      <c r="K17" s="112">
        <v>1</v>
      </c>
      <c r="L17" s="112">
        <v>1</v>
      </c>
      <c r="M17" s="112">
        <v>1</v>
      </c>
    </row>
    <row r="18" spans="1:13" ht="31.5" customHeight="1">
      <c r="A18" s="141"/>
      <c r="B18" s="39">
        <v>1</v>
      </c>
      <c r="C18" s="145" t="s">
        <v>166</v>
      </c>
      <c r="D18" s="146"/>
      <c r="E18" s="147"/>
      <c r="F18" s="157"/>
      <c r="G18" s="157"/>
      <c r="I18" s="111" t="s">
        <v>142</v>
      </c>
      <c r="J18" s="21"/>
      <c r="K18" s="22"/>
      <c r="L18" s="21"/>
      <c r="M18" s="21"/>
    </row>
    <row r="19" spans="1:13" ht="27" customHeight="1">
      <c r="A19" s="148" t="s">
        <v>149</v>
      </c>
      <c r="B19" s="44">
        <v>3</v>
      </c>
      <c r="C19" s="142" t="s">
        <v>167</v>
      </c>
      <c r="D19" s="143"/>
      <c r="E19" s="144"/>
      <c r="F19" s="155">
        <v>1</v>
      </c>
      <c r="G19" s="155" t="s">
        <v>210</v>
      </c>
      <c r="I19" s="109" t="s">
        <v>206</v>
      </c>
      <c r="J19" s="31"/>
      <c r="K19" s="31">
        <f>'Scores to classify hazards'!K22</f>
        <v>1</v>
      </c>
      <c r="L19" s="31">
        <f>'Scores to classify hazards'!L22</f>
        <v>1</v>
      </c>
      <c r="M19" s="31">
        <f>'Scores to classify hazards'!M22</f>
        <v>1</v>
      </c>
    </row>
    <row r="20" spans="1:13" ht="24.75" customHeight="1">
      <c r="A20" s="149"/>
      <c r="B20" s="45">
        <v>2</v>
      </c>
      <c r="C20" s="142" t="s">
        <v>168</v>
      </c>
      <c r="D20" s="143"/>
      <c r="E20" s="144"/>
      <c r="F20" s="156"/>
      <c r="G20" s="156"/>
      <c r="I20" s="109" t="str">
        <f>'Scores to classify hazards'!I23</f>
        <v>NaCl dilute solution</v>
      </c>
      <c r="J20" s="31"/>
      <c r="K20" s="31">
        <f>'Scores to classify hazards'!K23</f>
        <v>1</v>
      </c>
      <c r="L20" s="31">
        <f>'Scores to classify hazards'!L23</f>
        <v>1</v>
      </c>
      <c r="M20" s="31">
        <f>'Scores to classify hazards'!M23</f>
        <v>1</v>
      </c>
    </row>
    <row r="21" spans="1:13" ht="27" customHeight="1">
      <c r="A21" s="150"/>
      <c r="B21" s="44">
        <v>1</v>
      </c>
      <c r="C21" s="142" t="s">
        <v>169</v>
      </c>
      <c r="D21" s="143"/>
      <c r="E21" s="144"/>
      <c r="F21" s="157"/>
      <c r="G21" s="157"/>
      <c r="I21" s="109" t="str">
        <f>'Scores to classify hazards'!I24</f>
        <v>sodium sulfate hydrated</v>
      </c>
      <c r="J21" s="31"/>
      <c r="K21" s="31">
        <f>'Scores to classify hazards'!K24</f>
        <v>1</v>
      </c>
      <c r="L21" s="31">
        <f>'Scores to classify hazards'!L24</f>
        <v>1</v>
      </c>
      <c r="M21" s="31">
        <f>'Scores to classify hazards'!M24</f>
        <v>1</v>
      </c>
    </row>
    <row r="22" spans="1:13" ht="15" customHeight="1">
      <c r="I22" s="109" t="str">
        <f>'Scores to classify hazards'!I25</f>
        <v>ethanol</v>
      </c>
      <c r="J22" s="31" t="str">
        <f>'Scores to classify hazards'!J25</f>
        <v>H225</v>
      </c>
      <c r="K22" s="31">
        <f>'Scores to classify hazards'!K25</f>
        <v>1</v>
      </c>
      <c r="L22" s="31">
        <f>'Scores to classify hazards'!L25</f>
        <v>1</v>
      </c>
      <c r="M22" s="31">
        <f>'Scores to classify hazards'!M25</f>
        <v>3</v>
      </c>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7" t="s">
        <v>175</v>
      </c>
      <c r="J28" s="47"/>
      <c r="K28" s="66"/>
      <c r="L28" s="66"/>
      <c r="M28" s="66"/>
    </row>
    <row r="29" spans="1:13">
      <c r="A29" s="36"/>
      <c r="B29" s="36"/>
      <c r="C29" s="36"/>
      <c r="D29" s="36"/>
      <c r="E29" s="36"/>
      <c r="I29" s="67"/>
      <c r="J29" s="67"/>
      <c r="K29" s="67"/>
      <c r="L29" s="67"/>
      <c r="M29" s="67"/>
    </row>
    <row r="30" spans="1:13">
      <c r="A30" s="36"/>
      <c r="B30" s="36"/>
      <c r="C30" s="36"/>
      <c r="D30" s="36"/>
      <c r="E30" s="36"/>
      <c r="I30" s="67"/>
      <c r="J30" s="67"/>
      <c r="K30" s="67"/>
      <c r="L30" s="67"/>
      <c r="M30" s="67"/>
    </row>
    <row r="31" spans="1:13">
      <c r="A31" s="36"/>
      <c r="B31" s="36"/>
      <c r="C31" s="36"/>
      <c r="D31" s="36"/>
      <c r="E31" s="36"/>
      <c r="I31" s="67"/>
      <c r="J31" s="67"/>
      <c r="K31" s="67"/>
      <c r="L31" s="67"/>
      <c r="M31" s="67"/>
    </row>
    <row r="32" spans="1:13">
      <c r="A32" s="36"/>
      <c r="B32" s="36"/>
      <c r="C32" s="36"/>
      <c r="D32" s="36"/>
      <c r="E32" s="36"/>
      <c r="I32" s="67"/>
      <c r="J32" s="67"/>
      <c r="K32" s="67"/>
      <c r="L32" s="67"/>
      <c r="M32" s="67"/>
    </row>
    <row r="33" spans="1:13">
      <c r="A33" s="36"/>
      <c r="B33" s="36"/>
      <c r="C33" s="36"/>
      <c r="D33" s="36"/>
      <c r="E33" s="36"/>
      <c r="I33" s="67"/>
      <c r="J33" s="67"/>
      <c r="K33" s="67"/>
      <c r="L33" s="67"/>
      <c r="M33" s="67"/>
    </row>
    <row r="34" spans="1:13">
      <c r="A34" s="36"/>
      <c r="B34" s="36"/>
      <c r="C34" s="36"/>
      <c r="D34" s="36"/>
      <c r="E34" s="36"/>
      <c r="I34" s="67"/>
      <c r="J34" s="67"/>
      <c r="K34" s="67"/>
      <c r="L34" s="67"/>
      <c r="M34" s="67"/>
    </row>
    <row r="35" spans="1:13">
      <c r="A35" s="36"/>
      <c r="B35" s="36"/>
      <c r="C35" s="36"/>
      <c r="D35" s="36"/>
      <c r="E35" s="36"/>
      <c r="K35" s="64"/>
      <c r="L35" s="65"/>
      <c r="M35" s="65"/>
    </row>
    <row r="36" spans="1:13">
      <c r="A36" s="36"/>
      <c r="B36" s="36"/>
      <c r="C36" s="36"/>
      <c r="D36" s="36"/>
      <c r="E36" s="36"/>
      <c r="I36" s="48"/>
      <c r="J36" s="48"/>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48"/>
      <c r="B61" s="48"/>
      <c r="C61" s="32"/>
    </row>
  </sheetData>
  <mergeCells count="49">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 ref="C19:E19"/>
    <mergeCell ref="I2:M2"/>
    <mergeCell ref="C3:E3"/>
    <mergeCell ref="G16:G18"/>
    <mergeCell ref="G19:G21"/>
    <mergeCell ref="G7:G9"/>
    <mergeCell ref="G10:G12"/>
    <mergeCell ref="G13:G15"/>
    <mergeCell ref="J3:M3"/>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O2:Q2"/>
    <mergeCell ref="O3:O4"/>
    <mergeCell ref="P3:P4"/>
    <mergeCell ref="Q3:Q4"/>
    <mergeCell ref="O5:O8"/>
    <mergeCell ref="P5:P6"/>
    <mergeCell ref="Q5:Q6"/>
    <mergeCell ref="P7:P8"/>
    <mergeCell ref="Q7:Q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activeCell="N16" sqref="N16"/>
    </sheetView>
  </sheetViews>
  <sheetFormatPr defaultRowHeight="12.75"/>
  <cols>
    <col min="1" max="1" width="3.7109375" style="72" customWidth="1"/>
    <col min="2" max="2" width="17.140625" style="72" customWidth="1"/>
    <col min="3" max="3" width="11.28515625" style="72" customWidth="1"/>
    <col min="4" max="4" width="3" style="72" customWidth="1"/>
    <col min="5" max="5" width="17.85546875" style="72" customWidth="1"/>
    <col min="6" max="6" width="2.85546875" style="72" customWidth="1"/>
    <col min="7" max="7" width="18" style="72" customWidth="1"/>
    <col min="8" max="8" width="2.7109375" style="72" customWidth="1"/>
    <col min="9" max="9" width="14.42578125" style="72" customWidth="1"/>
    <col min="10" max="10" width="3.28515625" style="72" customWidth="1"/>
    <col min="11" max="11" width="12.85546875" style="72" customWidth="1"/>
    <col min="12" max="12" width="2.85546875" style="72" customWidth="1"/>
    <col min="13" max="13" width="18.28515625" style="72" customWidth="1"/>
    <col min="14" max="14" width="3.140625" style="72" customWidth="1"/>
    <col min="15" max="15" width="7.7109375" style="72" customWidth="1"/>
    <col min="16" max="17" width="9.140625" style="72"/>
    <col min="18" max="16384" width="9.140625" style="36"/>
  </cols>
  <sheetData>
    <row r="1" spans="2:19">
      <c r="C1" s="73"/>
      <c r="D1" s="73"/>
      <c r="E1" s="73"/>
      <c r="F1" s="73"/>
      <c r="G1" s="73"/>
      <c r="H1" s="73"/>
      <c r="I1" s="73"/>
      <c r="J1" s="73"/>
      <c r="K1" s="73"/>
      <c r="L1" s="73"/>
      <c r="M1" s="74"/>
      <c r="N1" s="74"/>
      <c r="O1" s="75"/>
      <c r="P1" s="76"/>
    </row>
    <row r="2" spans="2:19" ht="41.25" customHeight="1">
      <c r="B2" s="77" t="s">
        <v>25</v>
      </c>
      <c r="C2" s="78" t="s">
        <v>21</v>
      </c>
      <c r="D2" s="78"/>
      <c r="E2" s="78" t="s">
        <v>14</v>
      </c>
      <c r="F2" s="78"/>
      <c r="G2" s="78" t="s">
        <v>15</v>
      </c>
      <c r="H2" s="78"/>
      <c r="I2" s="78" t="s">
        <v>16</v>
      </c>
      <c r="J2" s="78"/>
      <c r="K2" s="78" t="s">
        <v>19</v>
      </c>
      <c r="L2" s="78"/>
      <c r="M2" s="78" t="s">
        <v>20</v>
      </c>
      <c r="N2" s="78"/>
      <c r="O2" s="78"/>
      <c r="P2" s="79"/>
      <c r="Q2" s="80"/>
      <c r="R2" s="81"/>
      <c r="S2" s="82"/>
    </row>
    <row r="3" spans="2:19">
      <c r="C3" s="73"/>
      <c r="D3" s="73"/>
      <c r="E3" s="73"/>
      <c r="F3" s="73"/>
      <c r="G3" s="73"/>
      <c r="H3" s="73"/>
      <c r="I3" s="73"/>
      <c r="J3" s="73"/>
      <c r="K3" s="73"/>
      <c r="L3" s="73"/>
      <c r="M3" s="73"/>
      <c r="N3" s="73"/>
      <c r="O3" s="73"/>
      <c r="P3" s="83"/>
      <c r="Q3" s="80"/>
      <c r="R3" s="81"/>
      <c r="S3" s="82"/>
    </row>
    <row r="4" spans="2:19">
      <c r="C4" s="84" t="s">
        <v>1</v>
      </c>
      <c r="D4" s="84"/>
      <c r="E4" s="84" t="s">
        <v>4</v>
      </c>
      <c r="F4" s="84"/>
      <c r="G4" s="84" t="s">
        <v>5</v>
      </c>
      <c r="H4" s="84"/>
      <c r="I4" s="84" t="s">
        <v>6</v>
      </c>
      <c r="J4" s="84"/>
      <c r="K4" s="84" t="s">
        <v>9</v>
      </c>
      <c r="L4" s="84"/>
      <c r="M4" s="84" t="s">
        <v>10</v>
      </c>
      <c r="N4" s="84"/>
      <c r="O4" s="84" t="s">
        <v>1</v>
      </c>
      <c r="P4" s="75"/>
      <c r="Q4" s="80"/>
      <c r="R4" s="81"/>
      <c r="S4" s="82"/>
    </row>
    <row r="5" spans="2:19">
      <c r="B5" s="72" t="s">
        <v>0</v>
      </c>
      <c r="C5" s="73">
        <v>3</v>
      </c>
      <c r="D5" s="73">
        <v>1</v>
      </c>
      <c r="E5" s="73">
        <v>3</v>
      </c>
      <c r="F5" s="73">
        <v>1</v>
      </c>
      <c r="G5" s="73">
        <v>3</v>
      </c>
      <c r="H5" s="73">
        <v>1</v>
      </c>
      <c r="I5" s="73">
        <v>3</v>
      </c>
      <c r="J5" s="73">
        <v>1</v>
      </c>
      <c r="K5" s="73">
        <v>3</v>
      </c>
      <c r="L5" s="73">
        <v>1</v>
      </c>
      <c r="M5" s="73">
        <v>3</v>
      </c>
      <c r="N5" s="73">
        <v>1</v>
      </c>
      <c r="O5" s="73">
        <f>C5</f>
        <v>3</v>
      </c>
      <c r="P5" s="73"/>
      <c r="Q5" s="80"/>
      <c r="R5" s="81"/>
      <c r="S5" s="82"/>
    </row>
    <row r="6" spans="2:19">
      <c r="B6" s="85" t="s">
        <v>11</v>
      </c>
      <c r="C6" s="68">
        <f>'Score  principles '!F4</f>
        <v>3</v>
      </c>
      <c r="D6" s="68">
        <v>1</v>
      </c>
      <c r="E6" s="68">
        <f>'Score  principles '!F7</f>
        <v>1</v>
      </c>
      <c r="F6" s="69">
        <v>1</v>
      </c>
      <c r="G6" s="68">
        <f>'Score  principles '!F10</f>
        <v>3</v>
      </c>
      <c r="H6" s="69">
        <v>1</v>
      </c>
      <c r="I6" s="68">
        <f>'Score  principles '!F13</f>
        <v>2</v>
      </c>
      <c r="J6" s="69">
        <v>1</v>
      </c>
      <c r="K6" s="68">
        <f>'Score  principles '!F16</f>
        <v>1</v>
      </c>
      <c r="L6" s="69">
        <v>1</v>
      </c>
      <c r="M6" s="68">
        <f>'Score  principles '!F19</f>
        <v>1</v>
      </c>
      <c r="N6" s="69">
        <v>1</v>
      </c>
      <c r="O6" s="68">
        <f>C6</f>
        <v>3</v>
      </c>
      <c r="P6" s="75"/>
      <c r="Q6" s="80"/>
      <c r="R6" s="81"/>
      <c r="S6" s="82"/>
    </row>
    <row r="7" spans="2:19">
      <c r="B7" s="86" t="s">
        <v>12</v>
      </c>
      <c r="C7" s="73">
        <v>1</v>
      </c>
      <c r="D7" s="73">
        <v>1</v>
      </c>
      <c r="E7" s="73">
        <v>1</v>
      </c>
      <c r="F7" s="73">
        <v>1</v>
      </c>
      <c r="G7" s="73">
        <v>1</v>
      </c>
      <c r="H7" s="73">
        <v>1</v>
      </c>
      <c r="I7" s="73">
        <v>1</v>
      </c>
      <c r="J7" s="73">
        <v>1</v>
      </c>
      <c r="K7" s="73">
        <v>1</v>
      </c>
      <c r="L7" s="73">
        <v>1</v>
      </c>
      <c r="M7" s="73">
        <v>1</v>
      </c>
      <c r="N7" s="73">
        <v>1</v>
      </c>
      <c r="O7" s="73">
        <f>C7</f>
        <v>1</v>
      </c>
      <c r="P7" s="74"/>
      <c r="Q7" s="80"/>
      <c r="R7" s="81"/>
      <c r="S7" s="82"/>
    </row>
    <row r="8" spans="2:19">
      <c r="C8" s="73"/>
      <c r="D8" s="73"/>
      <c r="E8" s="73"/>
      <c r="F8" s="73"/>
      <c r="G8" s="73"/>
      <c r="H8" s="73"/>
      <c r="I8" s="73"/>
      <c r="J8" s="73"/>
      <c r="K8" s="73"/>
      <c r="L8" s="73"/>
      <c r="M8" s="73"/>
      <c r="N8" s="73"/>
      <c r="O8" s="73"/>
      <c r="P8" s="73"/>
      <c r="Q8" s="80"/>
      <c r="R8" s="81"/>
      <c r="S8" s="82"/>
    </row>
    <row r="9" spans="2:19">
      <c r="B9" s="83" t="s">
        <v>24</v>
      </c>
      <c r="C9" s="73"/>
      <c r="D9" s="73"/>
      <c r="E9" s="73"/>
      <c r="F9" s="73"/>
      <c r="G9" s="73"/>
      <c r="H9" s="73"/>
      <c r="I9" s="73"/>
      <c r="J9" s="73"/>
      <c r="K9" s="73"/>
      <c r="L9" s="73"/>
      <c r="M9" s="73"/>
      <c r="N9" s="73"/>
      <c r="O9" s="87"/>
      <c r="P9" s="84" t="s">
        <v>174</v>
      </c>
      <c r="Q9" s="88"/>
      <c r="R9" s="81"/>
      <c r="S9" s="82"/>
    </row>
    <row r="10" spans="2:19">
      <c r="B10" s="86" t="s">
        <v>22</v>
      </c>
      <c r="C10" s="73">
        <f t="shared" ref="C10:N12" si="0">C5*D5</f>
        <v>3</v>
      </c>
      <c r="D10" s="73">
        <f t="shared" si="0"/>
        <v>3</v>
      </c>
      <c r="E10" s="73">
        <f t="shared" si="0"/>
        <v>3</v>
      </c>
      <c r="F10" s="73">
        <f t="shared" si="0"/>
        <v>3</v>
      </c>
      <c r="G10" s="73">
        <f t="shared" si="0"/>
        <v>3</v>
      </c>
      <c r="H10" s="73">
        <f t="shared" si="0"/>
        <v>3</v>
      </c>
      <c r="I10" s="73">
        <f t="shared" si="0"/>
        <v>3</v>
      </c>
      <c r="J10" s="73">
        <f t="shared" si="0"/>
        <v>3</v>
      </c>
      <c r="K10" s="73">
        <f t="shared" si="0"/>
        <v>3</v>
      </c>
      <c r="L10" s="73">
        <f t="shared" si="0"/>
        <v>3</v>
      </c>
      <c r="M10" s="73">
        <f t="shared" si="0"/>
        <v>3</v>
      </c>
      <c r="N10" s="73">
        <f t="shared" si="0"/>
        <v>3</v>
      </c>
      <c r="O10" s="73"/>
      <c r="P10" s="89">
        <f>SUM(C10:N10)</f>
        <v>36</v>
      </c>
      <c r="Q10" s="80"/>
      <c r="R10" s="81"/>
      <c r="S10" s="82"/>
    </row>
    <row r="11" spans="2:19">
      <c r="B11" s="86" t="s">
        <v>26</v>
      </c>
      <c r="C11" s="73">
        <f t="shared" si="0"/>
        <v>3</v>
      </c>
      <c r="D11" s="73">
        <f t="shared" si="0"/>
        <v>1</v>
      </c>
      <c r="E11" s="73">
        <f t="shared" si="0"/>
        <v>1</v>
      </c>
      <c r="F11" s="73">
        <f t="shared" si="0"/>
        <v>3</v>
      </c>
      <c r="G11" s="73">
        <f t="shared" si="0"/>
        <v>3</v>
      </c>
      <c r="H11" s="73">
        <f t="shared" si="0"/>
        <v>2</v>
      </c>
      <c r="I11" s="73">
        <f t="shared" si="0"/>
        <v>2</v>
      </c>
      <c r="J11" s="73">
        <f t="shared" si="0"/>
        <v>1</v>
      </c>
      <c r="K11" s="73">
        <f t="shared" si="0"/>
        <v>1</v>
      </c>
      <c r="L11" s="73">
        <f t="shared" si="0"/>
        <v>1</v>
      </c>
      <c r="M11" s="73">
        <f t="shared" si="0"/>
        <v>1</v>
      </c>
      <c r="N11" s="73">
        <f t="shared" si="0"/>
        <v>3</v>
      </c>
      <c r="O11" s="73"/>
      <c r="P11" s="89">
        <f>SUM(C11:N11)</f>
        <v>22</v>
      </c>
      <c r="Q11" s="80"/>
      <c r="R11" s="82"/>
      <c r="S11" s="82"/>
    </row>
    <row r="12" spans="2:19">
      <c r="B12" s="86" t="s">
        <v>23</v>
      </c>
      <c r="C12" s="73">
        <f t="shared" si="0"/>
        <v>1</v>
      </c>
      <c r="D12" s="73">
        <f t="shared" si="0"/>
        <v>1</v>
      </c>
      <c r="E12" s="73">
        <f t="shared" si="0"/>
        <v>1</v>
      </c>
      <c r="F12" s="73">
        <f t="shared" si="0"/>
        <v>1</v>
      </c>
      <c r="G12" s="73">
        <f t="shared" si="0"/>
        <v>1</v>
      </c>
      <c r="H12" s="73">
        <f t="shared" si="0"/>
        <v>1</v>
      </c>
      <c r="I12" s="73">
        <f t="shared" si="0"/>
        <v>1</v>
      </c>
      <c r="J12" s="73">
        <f t="shared" si="0"/>
        <v>1</v>
      </c>
      <c r="K12" s="73">
        <f t="shared" si="0"/>
        <v>1</v>
      </c>
      <c r="L12" s="73">
        <f t="shared" si="0"/>
        <v>1</v>
      </c>
      <c r="M12" s="73">
        <f t="shared" si="0"/>
        <v>1</v>
      </c>
      <c r="N12" s="73">
        <f t="shared" si="0"/>
        <v>1</v>
      </c>
      <c r="O12" s="73"/>
      <c r="P12" s="89">
        <f>SUM(C12:N12)</f>
        <v>12</v>
      </c>
      <c r="Q12" s="80"/>
      <c r="R12" s="82"/>
      <c r="S12" s="82"/>
    </row>
    <row r="13" spans="2:19">
      <c r="B13" s="86"/>
      <c r="C13" s="73"/>
      <c r="D13" s="73"/>
      <c r="E13" s="73"/>
      <c r="F13" s="73"/>
      <c r="G13" s="73"/>
      <c r="H13" s="73"/>
      <c r="I13" s="73"/>
      <c r="J13" s="73"/>
      <c r="K13" s="73"/>
      <c r="L13" s="73"/>
      <c r="M13" s="73"/>
      <c r="N13" s="73"/>
      <c r="O13" s="90" t="s">
        <v>136</v>
      </c>
      <c r="P13" s="91">
        <f>100*($P$11-$P$12)/($P$10-$P$12)</f>
        <v>41.666666666666664</v>
      </c>
    </row>
    <row r="14" spans="2:19">
      <c r="C14" s="73"/>
      <c r="D14" s="73"/>
      <c r="E14" s="73"/>
      <c r="F14" s="73"/>
      <c r="G14" s="73"/>
      <c r="H14" s="73"/>
      <c r="I14" s="73"/>
      <c r="J14" s="73"/>
      <c r="K14" s="73"/>
      <c r="L14" s="73"/>
      <c r="M14" s="73"/>
      <c r="N14" s="73"/>
      <c r="O14" s="73"/>
    </row>
    <row r="15" spans="2:19">
      <c r="C15" s="73"/>
      <c r="D15" s="73"/>
      <c r="E15" s="73"/>
      <c r="F15" s="73"/>
      <c r="G15" s="73"/>
      <c r="H15" s="73"/>
      <c r="I15" s="73"/>
      <c r="J15" s="73"/>
      <c r="K15" s="73"/>
      <c r="L15" s="73"/>
      <c r="M15" s="73"/>
      <c r="N15" s="73"/>
      <c r="O15" s="73"/>
    </row>
    <row r="31" spans="17:22">
      <c r="Q31" s="86"/>
      <c r="R31" s="92"/>
      <c r="S31" s="92"/>
      <c r="T31" s="92"/>
      <c r="U31" s="92"/>
      <c r="V31" s="92"/>
    </row>
    <row r="32" spans="17:22">
      <c r="Q32" s="86"/>
      <c r="R32" s="92"/>
      <c r="S32" s="92"/>
      <c r="T32" s="92"/>
      <c r="U32" s="92"/>
      <c r="V32" s="92"/>
    </row>
    <row r="33" spans="17:22">
      <c r="Q33" s="86"/>
      <c r="R33" s="92"/>
      <c r="S33" s="93"/>
      <c r="T33" s="92"/>
      <c r="U33" s="92"/>
      <c r="V33" s="92"/>
    </row>
    <row r="34" spans="17:22">
      <c r="Q34" s="86"/>
      <c r="R34" s="92"/>
      <c r="S34" s="92"/>
      <c r="T34" s="92"/>
      <c r="U34" s="92"/>
      <c r="V34" s="92"/>
    </row>
    <row r="35" spans="17:22">
      <c r="Q35" s="163"/>
      <c r="R35" s="163"/>
      <c r="S35" s="163"/>
      <c r="T35" s="163"/>
      <c r="U35" s="163"/>
      <c r="V35" s="92"/>
    </row>
    <row r="36" spans="17:22">
      <c r="Q36" s="163"/>
      <c r="R36" s="163"/>
      <c r="S36" s="163"/>
      <c r="T36" s="163"/>
      <c r="U36" s="163"/>
      <c r="V36" s="92"/>
    </row>
  </sheetData>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V10" sqref="V10:V12"/>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2" t="s">
        <v>1</v>
      </c>
      <c r="D4" s="52"/>
      <c r="E4" s="52" t="s">
        <v>2</v>
      </c>
      <c r="F4" s="52"/>
      <c r="G4" s="52" t="s">
        <v>3</v>
      </c>
      <c r="H4" s="52"/>
      <c r="I4" s="52" t="s">
        <v>134</v>
      </c>
      <c r="J4" s="52"/>
      <c r="K4" s="52" t="s">
        <v>4</v>
      </c>
      <c r="L4" s="52"/>
      <c r="M4" s="52" t="s">
        <v>5</v>
      </c>
      <c r="N4" s="52"/>
      <c r="O4" s="52" t="s">
        <v>6</v>
      </c>
      <c r="P4" s="52"/>
      <c r="Q4" s="52" t="s">
        <v>7</v>
      </c>
      <c r="R4" s="52"/>
      <c r="S4" s="52" t="s">
        <v>8</v>
      </c>
      <c r="T4" s="52"/>
      <c r="U4" s="52" t="s">
        <v>9</v>
      </c>
      <c r="V4" s="52"/>
      <c r="W4" s="52" t="s">
        <v>135</v>
      </c>
      <c r="X4" s="57"/>
      <c r="Y4" s="52" t="s">
        <v>10</v>
      </c>
      <c r="Z4" s="52"/>
      <c r="AA4" s="52" t="s">
        <v>1</v>
      </c>
      <c r="AB4" s="59"/>
      <c r="AC4" s="4"/>
    </row>
    <row r="5" spans="2:29">
      <c r="B5" s="4" t="s">
        <v>0</v>
      </c>
      <c r="C5" s="57">
        <v>3</v>
      </c>
      <c r="D5" s="57">
        <v>1</v>
      </c>
      <c r="E5" s="57"/>
      <c r="F5" s="57">
        <v>1</v>
      </c>
      <c r="G5" s="57"/>
      <c r="H5" s="57">
        <v>1</v>
      </c>
      <c r="I5" s="57"/>
      <c r="J5" s="57">
        <v>1</v>
      </c>
      <c r="K5" s="57">
        <v>3</v>
      </c>
      <c r="L5" s="57">
        <v>1</v>
      </c>
      <c r="M5" s="57">
        <v>3</v>
      </c>
      <c r="N5" s="57">
        <v>1</v>
      </c>
      <c r="O5" s="57">
        <v>3</v>
      </c>
      <c r="P5" s="57">
        <v>1</v>
      </c>
      <c r="Q5" s="57"/>
      <c r="R5" s="57">
        <v>1</v>
      </c>
      <c r="S5" s="57"/>
      <c r="T5" s="57">
        <v>1</v>
      </c>
      <c r="U5" s="57">
        <v>3</v>
      </c>
      <c r="V5" s="57">
        <v>1</v>
      </c>
      <c r="W5" s="57"/>
      <c r="X5" s="57">
        <v>1</v>
      </c>
      <c r="Y5" s="57">
        <v>3</v>
      </c>
      <c r="Z5" s="57">
        <v>1</v>
      </c>
      <c r="AA5" s="57">
        <v>3</v>
      </c>
      <c r="AB5" s="57"/>
      <c r="AC5" s="4"/>
    </row>
    <row r="6" spans="2:29">
      <c r="B6" s="61" t="s">
        <v>11</v>
      </c>
      <c r="C6" s="68">
        <f>'Green star (6 corners)'!$C$6</f>
        <v>3</v>
      </c>
      <c r="D6" s="68">
        <v>1</v>
      </c>
      <c r="E6" s="68"/>
      <c r="F6" s="69">
        <v>1</v>
      </c>
      <c r="G6" s="68"/>
      <c r="H6" s="69">
        <v>1</v>
      </c>
      <c r="I6" s="70"/>
      <c r="J6" s="69">
        <v>1</v>
      </c>
      <c r="K6" s="68">
        <f>'Green star (6 corners)'!$E$6</f>
        <v>1</v>
      </c>
      <c r="L6" s="69">
        <v>1</v>
      </c>
      <c r="M6" s="68">
        <f>'Green star (6 corners)'!$G$6</f>
        <v>3</v>
      </c>
      <c r="N6" s="69">
        <v>1</v>
      </c>
      <c r="O6" s="68">
        <f>'Green star (6 corners)'!$I$6</f>
        <v>2</v>
      </c>
      <c r="P6" s="69">
        <v>1</v>
      </c>
      <c r="Q6" s="68"/>
      <c r="R6" s="69">
        <v>1</v>
      </c>
      <c r="S6" s="68"/>
      <c r="T6" s="69">
        <v>1</v>
      </c>
      <c r="U6" s="68">
        <f>'Green star (6 corners)'!K6</f>
        <v>1</v>
      </c>
      <c r="V6" s="69">
        <v>1</v>
      </c>
      <c r="W6" s="70"/>
      <c r="X6" s="69">
        <v>1</v>
      </c>
      <c r="Y6" s="68">
        <f>'Green star (6 corners)'!M6</f>
        <v>1</v>
      </c>
      <c r="Z6" s="68">
        <f>S7</f>
        <v>1</v>
      </c>
      <c r="AA6" s="68">
        <f>C6</f>
        <v>3</v>
      </c>
      <c r="AB6" s="59"/>
      <c r="AC6" s="4"/>
    </row>
    <row r="7" spans="2:29">
      <c r="B7" s="62" t="s">
        <v>12</v>
      </c>
      <c r="C7" s="57">
        <v>1</v>
      </c>
      <c r="D7" s="57">
        <v>1</v>
      </c>
      <c r="E7" s="57">
        <v>1</v>
      </c>
      <c r="F7" s="57">
        <v>1</v>
      </c>
      <c r="G7" s="57">
        <v>1</v>
      </c>
      <c r="H7" s="57">
        <v>1</v>
      </c>
      <c r="I7" s="57">
        <v>1</v>
      </c>
      <c r="J7" s="57">
        <v>1</v>
      </c>
      <c r="K7" s="57">
        <v>1</v>
      </c>
      <c r="L7" s="57">
        <v>1</v>
      </c>
      <c r="M7" s="57">
        <v>1</v>
      </c>
      <c r="N7" s="57">
        <v>1</v>
      </c>
      <c r="O7" s="57">
        <v>1</v>
      </c>
      <c r="P7" s="57">
        <v>1</v>
      </c>
      <c r="Q7" s="57">
        <v>1</v>
      </c>
      <c r="R7" s="57">
        <v>1</v>
      </c>
      <c r="S7" s="57">
        <v>1</v>
      </c>
      <c r="T7" s="57">
        <v>1</v>
      </c>
      <c r="U7" s="57">
        <v>1</v>
      </c>
      <c r="V7" s="57">
        <v>1</v>
      </c>
      <c r="W7" s="57">
        <v>1</v>
      </c>
      <c r="X7" s="57">
        <v>1</v>
      </c>
      <c r="Y7" s="57">
        <v>1</v>
      </c>
      <c r="Z7" s="57">
        <v>1</v>
      </c>
      <c r="AA7" s="57">
        <v>1</v>
      </c>
      <c r="AB7" s="58"/>
      <c r="AC7" s="4"/>
    </row>
    <row r="8" spans="2:29">
      <c r="B8" s="4"/>
      <c r="C8" s="57"/>
      <c r="D8" s="57"/>
      <c r="E8" s="57"/>
      <c r="F8" s="57"/>
      <c r="G8" s="57"/>
      <c r="H8" s="57"/>
      <c r="I8" s="57"/>
      <c r="J8" s="57"/>
      <c r="K8" s="57"/>
      <c r="L8" s="57"/>
      <c r="M8" s="57"/>
      <c r="N8" s="57"/>
      <c r="O8" s="57"/>
      <c r="P8" s="57"/>
      <c r="Q8" s="57"/>
      <c r="R8" s="57"/>
      <c r="S8" s="57"/>
      <c r="T8" s="57"/>
      <c r="U8" s="57"/>
      <c r="V8" s="57"/>
      <c r="W8" s="57"/>
      <c r="X8" s="57"/>
      <c r="Y8" s="57"/>
      <c r="Z8" s="57"/>
      <c r="AA8" s="57"/>
      <c r="AB8" s="57"/>
      <c r="AC8" s="4"/>
    </row>
    <row r="9" spans="2:29">
      <c r="B9" s="60" t="s">
        <v>24</v>
      </c>
      <c r="C9" s="57"/>
      <c r="D9" s="57"/>
      <c r="E9" s="57"/>
      <c r="F9" s="57"/>
      <c r="G9" s="57"/>
      <c r="H9" s="57"/>
      <c r="I9" s="57"/>
      <c r="J9" s="57"/>
      <c r="K9" s="57"/>
      <c r="L9" s="57"/>
      <c r="M9" s="57"/>
      <c r="N9" s="57"/>
      <c r="O9" s="57"/>
      <c r="P9" s="57"/>
      <c r="Q9" s="57"/>
      <c r="R9" s="57"/>
      <c r="S9" s="57"/>
      <c r="T9" s="57"/>
      <c r="U9" s="57"/>
      <c r="V9" s="57"/>
      <c r="W9" s="57"/>
      <c r="X9" s="57"/>
      <c r="Y9" s="57"/>
      <c r="Z9" s="57"/>
      <c r="AA9" s="4"/>
      <c r="AB9" s="52" t="s">
        <v>174</v>
      </c>
      <c r="AC9" s="4"/>
    </row>
    <row r="10" spans="2:29">
      <c r="B10" s="62" t="s">
        <v>22</v>
      </c>
      <c r="C10" s="57">
        <f t="shared" ref="C10:Z12" si="0">C5*D5</f>
        <v>3</v>
      </c>
      <c r="D10" s="57">
        <v>0</v>
      </c>
      <c r="E10" s="57"/>
      <c r="F10" s="57">
        <v>0</v>
      </c>
      <c r="G10" s="57"/>
      <c r="H10" s="57">
        <v>0</v>
      </c>
      <c r="I10" s="57"/>
      <c r="J10" s="57">
        <f t="shared" si="0"/>
        <v>3</v>
      </c>
      <c r="K10" s="57">
        <f t="shared" si="0"/>
        <v>3</v>
      </c>
      <c r="L10" s="57">
        <f t="shared" si="0"/>
        <v>3</v>
      </c>
      <c r="M10" s="57">
        <f t="shared" si="0"/>
        <v>3</v>
      </c>
      <c r="N10" s="57">
        <f t="shared" si="0"/>
        <v>3</v>
      </c>
      <c r="O10" s="57">
        <f t="shared" si="0"/>
        <v>3</v>
      </c>
      <c r="P10" s="57">
        <v>0</v>
      </c>
      <c r="Q10" s="57"/>
      <c r="R10" s="57">
        <v>0</v>
      </c>
      <c r="S10" s="57"/>
      <c r="T10" s="57">
        <f t="shared" si="0"/>
        <v>3</v>
      </c>
      <c r="U10" s="57">
        <f t="shared" si="0"/>
        <v>3</v>
      </c>
      <c r="V10" s="57">
        <v>0</v>
      </c>
      <c r="W10" s="57"/>
      <c r="X10" s="57">
        <f t="shared" si="0"/>
        <v>3</v>
      </c>
      <c r="Y10" s="57">
        <f t="shared" si="0"/>
        <v>3</v>
      </c>
      <c r="Z10" s="57">
        <f t="shared" si="0"/>
        <v>3</v>
      </c>
      <c r="AA10" s="57"/>
      <c r="AB10" s="63">
        <f>SUM(C10:Z10)</f>
        <v>36</v>
      </c>
      <c r="AC10" s="4"/>
    </row>
    <row r="11" spans="2:29">
      <c r="B11" s="62" t="s">
        <v>26</v>
      </c>
      <c r="C11" s="57">
        <f>C6*D6</f>
        <v>3</v>
      </c>
      <c r="D11" s="57">
        <v>0</v>
      </c>
      <c r="E11" s="57"/>
      <c r="F11" s="57">
        <v>0</v>
      </c>
      <c r="G11" s="57"/>
      <c r="H11" s="57">
        <v>0</v>
      </c>
      <c r="I11" s="57"/>
      <c r="J11" s="57">
        <f t="shared" si="0"/>
        <v>1</v>
      </c>
      <c r="K11" s="57">
        <f>K6*L6</f>
        <v>1</v>
      </c>
      <c r="L11" s="57">
        <f t="shared" si="0"/>
        <v>3</v>
      </c>
      <c r="M11" s="57">
        <f>M6*N6</f>
        <v>3</v>
      </c>
      <c r="N11" s="57">
        <f t="shared" si="0"/>
        <v>2</v>
      </c>
      <c r="O11" s="57">
        <f>O6*P6</f>
        <v>2</v>
      </c>
      <c r="P11" s="57">
        <v>0</v>
      </c>
      <c r="Q11" s="57"/>
      <c r="R11" s="57">
        <v>0</v>
      </c>
      <c r="S11" s="57"/>
      <c r="T11" s="57">
        <f t="shared" si="0"/>
        <v>1</v>
      </c>
      <c r="U11" s="57">
        <f>U6*V6</f>
        <v>1</v>
      </c>
      <c r="V11" s="57">
        <v>0</v>
      </c>
      <c r="W11" s="57"/>
      <c r="X11" s="57">
        <f t="shared" si="0"/>
        <v>1</v>
      </c>
      <c r="Y11" s="57">
        <f t="shared" si="0"/>
        <v>1</v>
      </c>
      <c r="Z11" s="57">
        <f t="shared" si="0"/>
        <v>3</v>
      </c>
      <c r="AA11" s="57"/>
      <c r="AB11" s="63">
        <f>SUM(C11:Z11)</f>
        <v>22</v>
      </c>
      <c r="AC11" s="4"/>
    </row>
    <row r="12" spans="2:29">
      <c r="B12" s="62" t="s">
        <v>23</v>
      </c>
      <c r="C12" s="57">
        <f t="shared" ref="C12:G12" si="1">C7*D7</f>
        <v>1</v>
      </c>
      <c r="D12" s="57">
        <v>0</v>
      </c>
      <c r="E12" s="57"/>
      <c r="F12" s="57">
        <v>0</v>
      </c>
      <c r="G12" s="57"/>
      <c r="H12" s="57">
        <v>0</v>
      </c>
      <c r="I12" s="57"/>
      <c r="J12" s="57">
        <f t="shared" si="0"/>
        <v>1</v>
      </c>
      <c r="K12" s="57">
        <f t="shared" si="0"/>
        <v>1</v>
      </c>
      <c r="L12" s="57">
        <f t="shared" si="0"/>
        <v>1</v>
      </c>
      <c r="M12" s="57">
        <f t="shared" si="0"/>
        <v>1</v>
      </c>
      <c r="N12" s="57">
        <f t="shared" si="0"/>
        <v>1</v>
      </c>
      <c r="O12" s="57">
        <f t="shared" si="0"/>
        <v>1</v>
      </c>
      <c r="P12" s="57">
        <v>0</v>
      </c>
      <c r="Q12" s="57"/>
      <c r="R12" s="57">
        <v>0</v>
      </c>
      <c r="S12" s="57"/>
      <c r="T12" s="57">
        <f t="shared" si="0"/>
        <v>1</v>
      </c>
      <c r="U12" s="57">
        <f t="shared" si="0"/>
        <v>1</v>
      </c>
      <c r="V12" s="57">
        <v>0</v>
      </c>
      <c r="W12" s="57"/>
      <c r="X12" s="57">
        <f t="shared" si="0"/>
        <v>1</v>
      </c>
      <c r="Y12" s="57">
        <f t="shared" si="0"/>
        <v>1</v>
      </c>
      <c r="Z12" s="57">
        <f t="shared" si="0"/>
        <v>1</v>
      </c>
      <c r="AA12" s="57"/>
      <c r="AB12" s="63">
        <f>SUM(C12:Z12)</f>
        <v>12</v>
      </c>
      <c r="AC12" s="4"/>
    </row>
    <row r="13" spans="2:29">
      <c r="B13" s="62"/>
      <c r="C13" s="57"/>
      <c r="D13" s="57"/>
      <c r="E13" s="57"/>
      <c r="F13" s="57"/>
      <c r="G13" s="57"/>
      <c r="H13" s="57"/>
      <c r="I13" s="57"/>
      <c r="J13" s="57"/>
      <c r="K13" s="57"/>
      <c r="L13" s="57"/>
      <c r="M13" s="57"/>
      <c r="N13" s="57"/>
      <c r="O13" s="57"/>
      <c r="P13" s="57"/>
      <c r="Q13" s="57"/>
      <c r="R13" s="57"/>
      <c r="S13" s="57"/>
      <c r="T13" s="57"/>
      <c r="U13" s="57"/>
      <c r="V13" s="57"/>
      <c r="W13" s="57"/>
      <c r="X13" s="57"/>
      <c r="Y13" s="57"/>
      <c r="Z13" s="57"/>
      <c r="AA13" s="28" t="s">
        <v>136</v>
      </c>
      <c r="AB13" s="29">
        <f>100*($AB$11-$AB$12)/($AB$10-$AB$12)</f>
        <v>41.666666666666664</v>
      </c>
      <c r="AC13" s="4"/>
    </row>
    <row r="14" spans="2:29">
      <c r="B14" s="4"/>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4"/>
      <c r="AC14" s="4"/>
    </row>
    <row r="15" spans="2:29">
      <c r="B15" s="4"/>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2015-09-22T17:19:40Z</dcterms:modified>
</cp:coreProperties>
</file>