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K22" i="5"/>
  <c r="L22"/>
  <c r="M22"/>
  <c r="I22"/>
  <c r="I13"/>
  <c r="J13"/>
  <c r="K13"/>
  <c r="L13"/>
  <c r="M13"/>
  <c r="I14"/>
  <c r="K14"/>
  <c r="L14"/>
  <c r="M14"/>
  <c r="I18"/>
  <c r="J18"/>
  <c r="K18"/>
  <c r="L18"/>
  <c r="M18"/>
  <c r="K12"/>
  <c r="L12"/>
  <c r="M12"/>
  <c r="I12"/>
  <c r="I7"/>
  <c r="J7"/>
  <c r="K7"/>
  <c r="L7"/>
  <c r="M7"/>
  <c r="J6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<sst xmlns="http://schemas.openxmlformats.org/spreadsheetml/2006/main" count="400" uniqueCount="239">
  <si>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</si>
  <si>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</si>
  <si>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</si>
  <si>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</si>
  <si>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</si>
  <si>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</si>
  <si>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</si>
  <si>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</si>
  <si>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</si>
  <si>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</si>
  <si>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</si>
  <si>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</si>
  <si>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</si>
  <si>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</si>
  <si>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</si>
  <si>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</si>
  <si>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</si>
  <si>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</si>
  <si>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</si>
  <si>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</si>
  <si>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</si>
  <si>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</si>
  <si>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</si>
  <si>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</si>
  <si>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</si>
  <si>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</si>
  <si>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</si>
  <si>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</si>
  <si>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</si>
  <si>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</si>
  <si>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</si>
  <si>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</si>
  <si>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</si>
  <si>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</si>
  <si>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</si>
  <si>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</si>
  <si>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</si>
  <si>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</si>
  <si>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</si>
  <si>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</si>
  <si>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</si>
  <si>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</si>
  <si>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</si>
  <si>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</si>
  <si>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</si>
  <si>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</si>
  <si>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</si>
  <si>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</si>
  <si>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</si>
  <si>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</si>
  <si>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</si>
  <si>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</si>
  <si>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</si>
  <si>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</si>
  <si>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</si>
  <si>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</si>
  <si>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</si>
  <si>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</si>
  <si>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</si>
  <si>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</si>
  <si>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</si>
  <si>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</si>
  <si>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</si>
  <si>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</si>
  <si>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</si>
  <si>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</si>
  <si>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</si>
  <si>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</si>
  <si>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</si>
  <si>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</si>
  <si>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</si>
  <si>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</si>
  <si>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</si>
  <si>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</si>
  <si>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</si>
  <si>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</si>
  <si>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</si>
  <si>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</si>
  <si>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</si>
  <si>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</si>
  <si>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</si>
  <si>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</si>
  <si>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</si>
  <si>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</si>
  <si>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</si>
  <si>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</si>
  <si>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</si>
  <si>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</si>
  <si>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</si>
  <si>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</si>
  <si>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</si>
  <si>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</si>
  <si>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</si>
  <si>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</si>
  <si>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</si>
  <si>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</si>
  <si>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</si>
  <si>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</si>
  <si>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</si>
  <si>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</si>
  <si>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</si>
  <si>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</si>
  <si>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</si>
  <si>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</si>
  <si>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</si>
  <si>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</si>
  <si>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</si>
  <si>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</si>
  <si>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</si>
  <si>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</si>
  <si>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</si>
  <si>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</si>
  <si>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</si>
  <si>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</si>
  <si>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</si>
  <si>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</si>
  <si>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</si>
  <si>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</si>
  <si>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</si>
  <si>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</si>
  <si>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</si>
  <si>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</si>
  <si>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</si>
  <si>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</si>
  <si>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</si>
  <si>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</si>
  <si>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</si>
  <si>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</si>
  <si>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</si>
  <si>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</si>
  <si>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</si>
  <si>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</si>
  <si>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</si>
  <si>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</si>
  <si>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</si>
  <si>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</si>
  <si>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</si>
  <si>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</si>
  <si>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</si>
  <si>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</si>
  <si>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</si>
  <si>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</si>
  <si>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</si>
  <si>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</si>
  <si>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</si>
  <si>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</si>
  <si>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</si>
  <si>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</si>
  <si>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</si>
  <si>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</si>
  <si>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</si>
  <si>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</si>
  <si>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</si>
  <si>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</si>
  <si>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</si>
  <si>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</si>
  <si>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</si>
  <si>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</si>
  <si>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</si>
  <si>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</si>
  <si>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</si>
  <si>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</si>
  <si>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</si>
  <si>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</si>
  <si>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</si>
  <si>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</si>
  <si>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</si>
  <si>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</si>
  <si>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</si>
  <si>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</si>
  <si>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</si>
  <si>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</si>
  <si>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</si>
  <si>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</si>
  <si>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</si>
  <si>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</si>
  <si>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</si>
  <si>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</si>
  <si>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</si>
  <si>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</si>
  <si>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</si>
  <si>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</si>
  <si>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</si>
  <si>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</si>
  <si>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</si>
  <si>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</si>
  <si>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</si>
  <si>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</si>
  <si>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</si>
  <si>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</si>
  <si>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</si>
  <si>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</si>
  <si>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</si>
  <si>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</si>
  <si>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</si>
  <si>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</si>
  <si>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</si>
  <si>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</si>
  <si>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</si>
  <si>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</si>
  <si>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</si>
  <si>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</si>
  <si>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</si>
  <si>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</si>
  <si>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</si>
  <si>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</si>
  <si>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</si>
  <si>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</si>
  <si>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</si>
  <si>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</si>
  <si>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</si>
  <si>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</si>
  <si>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</si>
  <si>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</si>
  <si>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</si>
  <si>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-</t>
  </si>
  <si>
    <t>Etanol</t>
  </si>
  <si>
    <t>Água</t>
  </si>
  <si>
    <t>Ácido acético</t>
  </si>
  <si>
    <t>H226, H314</t>
  </si>
  <si>
    <t>KOH</t>
  </si>
  <si>
    <t>H290, H302, H314</t>
  </si>
  <si>
    <t>Catalisadores</t>
  </si>
  <si>
    <t>Biodiesel</t>
  </si>
  <si>
    <t>Glicerol</t>
  </si>
  <si>
    <t>Solução diluída de acetato de potássio</t>
  </si>
  <si>
    <t>Etanol excesso</t>
  </si>
  <si>
    <t>Sulfato de magnésio hidratado</t>
  </si>
  <si>
    <t>KOH (aq) diluída</t>
  </si>
  <si>
    <t>Glicerol, Solução diluída de acetato de potássio, excesso de etanol, água e sulfato de magnésio hidratado</t>
  </si>
  <si>
    <t>Formação de coproduto (glicerol) e excesso de metanol (&gt;10%)</t>
  </si>
  <si>
    <t>KOH e ácido acético</t>
  </si>
  <si>
    <t>Pressão e temperatura ambientais</t>
  </si>
  <si>
    <t>Sem derivatizações e com 1 etapa</t>
  </si>
  <si>
    <t>Substâncias não degradáveis</t>
  </si>
  <si>
    <t xml:space="preserve"> etanol</t>
  </si>
  <si>
    <t>Sulfato de magnésio anidro</t>
  </si>
  <si>
    <t>Óleo vegetla e Biodiesel</t>
  </si>
  <si>
    <t>Coproduto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</si>
</sst>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" fillId="10" borderId="1" xfId="0" applyFont="1" applyFill="1" applyBorder="1" applyProtection="1">
      <protection locked="0"/>
    </xf>
    <xf numFmtId="0" fontId="5" fillId="10" borderId="1" xfId="0" applyFont="1" applyFill="1" applyBorder="1" applyProtection="1"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wrapText="1"/>
      <protection hidden="1"/>
    </xf>
    <xf numFmtId="0" fontId="1" fillId="10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44586752"/>
        <c:axId val="244604928"/>
      </c:radarChart>
      <c:catAx>
        <c:axId val="2445867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4604928"/>
        <c:crosses val="autoZero"/>
        <c:lblAlgn val="ctr"/>
        <c:lblOffset val="100"/>
      </c:catAx>
      <c:valAx>
        <c:axId val="244604928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458675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44639616"/>
        <c:axId val="244641152"/>
      </c:radarChart>
      <c:catAx>
        <c:axId val="2446396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4641152"/>
        <c:crosses val="autoZero"/>
        <c:lblAlgn val="ctr"/>
        <c:lblOffset val="100"/>
      </c:catAx>
      <c:valAx>
        <c:axId val="24464115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4463961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45258880"/>
        <c:axId val="245272960"/>
      </c:radarChart>
      <c:catAx>
        <c:axId val="24525888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5272960"/>
        <c:crosses val="autoZero"/>
        <c:auto val="1"/>
        <c:lblAlgn val="ctr"/>
        <c:lblOffset val="100"/>
      </c:catAx>
      <c:valAx>
        <c:axId val="24527296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525888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45397760"/>
        <c:axId val="245411840"/>
      </c:radarChart>
      <c:catAx>
        <c:axId val="24539776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5411840"/>
        <c:crosses val="autoZero"/>
        <c:auto val="1"/>
        <c:lblAlgn val="ctr"/>
        <c:lblOffset val="100"/>
      </c:catAx>
      <c:valAx>
        <c:axId val="24541184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4539776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62051" y="304800"/>
    <xdr:ext cx="6381750" cy="5562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K16" sqref="K16"/>
    </sheetView>
  </sheetViews>
  <sheetFormatPr defaultRowHeight="12.75"/>
  <sheetData>
    <row r="2" spans="2:8" ht="15.75">
      <c r="B2" s="95" t="s">
        <v>141</v>
      </c>
      <c r="C2" s="95"/>
      <c r="D2" s="95"/>
      <c r="E2" s="95"/>
      <c r="F2" s="95"/>
      <c r="G2" s="95"/>
      <c r="H2" s="95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="80" zoomScaleNormal="80" workbookViewId="0">
      <selection activeCell="I27" sqref="I27:M36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95"/>
      <c r="B1" s="95"/>
      <c r="C1" s="95"/>
      <c r="D1" s="95"/>
      <c r="E1" s="95"/>
      <c r="F1" s="19"/>
      <c r="G1" s="19"/>
    </row>
    <row r="2" spans="1:13" ht="18" customHeight="1">
      <c r="B2" s="97" t="s">
        <v>142</v>
      </c>
      <c r="C2" s="97"/>
      <c r="D2" s="97"/>
      <c r="E2" s="97"/>
      <c r="F2" s="97"/>
      <c r="G2" s="97"/>
    </row>
    <row r="3" spans="1:13" ht="15.75" customHeight="1">
      <c r="A3" s="6"/>
      <c r="B3" s="97"/>
      <c r="C3" s="97"/>
      <c r="D3" s="97"/>
      <c r="E3" s="97"/>
      <c r="F3" s="97"/>
      <c r="G3" s="97"/>
      <c r="I3" s="96" t="s">
        <v>201</v>
      </c>
      <c r="J3" s="96"/>
      <c r="K3" s="96"/>
      <c r="L3" s="96"/>
      <c r="M3" s="96"/>
    </row>
    <row r="4" spans="1:13" ht="19.5" customHeight="1">
      <c r="A4" s="6"/>
      <c r="B4" s="97"/>
      <c r="C4" s="97"/>
      <c r="D4" s="97"/>
      <c r="E4" s="97"/>
      <c r="F4" s="97"/>
      <c r="G4" s="97"/>
      <c r="I4" s="96"/>
      <c r="J4" s="96"/>
      <c r="K4" s="96"/>
      <c r="L4" s="96"/>
      <c r="M4" s="96"/>
    </row>
    <row r="5" spans="1:13" ht="18" customHeight="1"/>
    <row r="6" spans="1:13" ht="15" customHeight="1">
      <c r="B6" s="105" t="s">
        <v>145</v>
      </c>
      <c r="C6" s="106"/>
      <c r="D6" s="65" t="s">
        <v>203</v>
      </c>
      <c r="E6" s="105" t="s">
        <v>145</v>
      </c>
      <c r="F6" s="106"/>
      <c r="G6" s="65" t="s">
        <v>203</v>
      </c>
      <c r="I6" s="98" t="s">
        <v>143</v>
      </c>
      <c r="J6" s="100" t="s">
        <v>145</v>
      </c>
      <c r="K6" s="101"/>
      <c r="L6" s="101"/>
      <c r="M6" s="102"/>
    </row>
    <row r="7" spans="1:13" ht="13.5" customHeight="1">
      <c r="B7" s="107"/>
      <c r="C7" s="108"/>
      <c r="D7" s="66" t="s">
        <v>202</v>
      </c>
      <c r="E7" s="107"/>
      <c r="F7" s="108"/>
      <c r="G7" s="66" t="s">
        <v>202</v>
      </c>
      <c r="I7" s="99"/>
      <c r="J7" s="74" t="s">
        <v>144</v>
      </c>
      <c r="K7" s="75" t="s">
        <v>146</v>
      </c>
      <c r="L7" s="76" t="s">
        <v>147</v>
      </c>
      <c r="M7" s="76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32"/>
      <c r="M8" s="32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4" t="s">
        <v>214</v>
      </c>
      <c r="J9" s="84" t="s">
        <v>215</v>
      </c>
      <c r="K9" s="64">
        <v>1</v>
      </c>
      <c r="L9" s="63">
        <v>1</v>
      </c>
      <c r="M9" s="63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4" t="s">
        <v>216</v>
      </c>
      <c r="J10" s="84" t="s">
        <v>33</v>
      </c>
      <c r="K10" s="64">
        <v>1</v>
      </c>
      <c r="L10" s="63">
        <v>1</v>
      </c>
      <c r="M10" s="63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4"/>
      <c r="J11" s="84"/>
      <c r="K11" s="64"/>
      <c r="L11" s="63"/>
      <c r="M11" s="63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4"/>
      <c r="J12" s="84"/>
      <c r="K12" s="64"/>
      <c r="L12" s="63"/>
      <c r="M12" s="63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4"/>
      <c r="J13" s="84"/>
      <c r="K13" s="64"/>
      <c r="L13" s="63"/>
      <c r="M13" s="63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32"/>
      <c r="K14" s="33"/>
      <c r="L14" s="32"/>
      <c r="M14" s="32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4" t="s">
        <v>217</v>
      </c>
      <c r="J15" s="84"/>
      <c r="K15" s="88">
        <v>1</v>
      </c>
      <c r="L15" s="63">
        <v>1</v>
      </c>
      <c r="M15" s="63">
        <v>1</v>
      </c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4" t="s">
        <v>218</v>
      </c>
      <c r="J16" s="89" t="s">
        <v>219</v>
      </c>
      <c r="K16" s="88">
        <v>3</v>
      </c>
      <c r="L16" s="63">
        <v>1</v>
      </c>
      <c r="M16" s="63">
        <v>2</v>
      </c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4" t="s">
        <v>236</v>
      </c>
      <c r="J17" s="84"/>
      <c r="K17" s="88">
        <v>1</v>
      </c>
      <c r="L17" s="63">
        <v>1</v>
      </c>
      <c r="M17" s="63">
        <v>1</v>
      </c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4"/>
      <c r="J18" s="84"/>
      <c r="K18" s="64"/>
      <c r="L18" s="63"/>
      <c r="M18" s="63"/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4"/>
      <c r="J19" s="84"/>
      <c r="K19" s="64"/>
      <c r="L19" s="63"/>
      <c r="M19" s="63"/>
    </row>
    <row r="20" spans="2:13" ht="15" customHeigh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90" t="s">
        <v>222</v>
      </c>
      <c r="J20" s="91"/>
      <c r="K20" s="92"/>
      <c r="L20" s="91"/>
      <c r="M20" s="91"/>
    </row>
    <row r="21" spans="2:13" ht="15" customHeigh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84" t="s">
        <v>220</v>
      </c>
      <c r="J21" s="89" t="s">
        <v>221</v>
      </c>
      <c r="K21" s="88">
        <v>3</v>
      </c>
      <c r="L21" s="63">
        <v>1</v>
      </c>
      <c r="M21" s="63">
        <v>2</v>
      </c>
    </row>
    <row r="22" spans="2:13" ht="15" customHeigh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4"/>
      <c r="J22" s="84"/>
      <c r="K22" s="64"/>
      <c r="L22" s="63"/>
      <c r="M22" s="63"/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4"/>
      <c r="J23" s="84"/>
      <c r="K23" s="64"/>
      <c r="L23" s="63"/>
      <c r="M23" s="63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32"/>
      <c r="K24" s="33"/>
      <c r="L24" s="32"/>
      <c r="M24" s="32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4" t="s">
        <v>223</v>
      </c>
      <c r="J25" s="84"/>
      <c r="K25" s="88">
        <v>1</v>
      </c>
      <c r="L25" s="63">
        <v>1</v>
      </c>
      <c r="M25" s="63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4"/>
      <c r="J26" s="84"/>
      <c r="K26" s="64"/>
      <c r="L26" s="63"/>
      <c r="M26" s="63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238</v>
      </c>
      <c r="J27" s="32"/>
      <c r="K27" s="33"/>
      <c r="L27" s="32"/>
      <c r="M27" s="32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84" t="s">
        <v>224</v>
      </c>
      <c r="J28" s="84"/>
      <c r="K28" s="88">
        <v>1</v>
      </c>
      <c r="L28" s="63">
        <v>1</v>
      </c>
      <c r="M28" s="63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4"/>
      <c r="J29" s="84"/>
      <c r="K29" s="88"/>
      <c r="L29" s="63"/>
      <c r="M29" s="63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90" t="s">
        <v>149</v>
      </c>
      <c r="J30" s="91"/>
      <c r="K30" s="94"/>
      <c r="L30" s="91"/>
      <c r="M30" s="91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84" t="s">
        <v>217</v>
      </c>
      <c r="J31" s="84"/>
      <c r="K31" s="88">
        <v>1</v>
      </c>
      <c r="L31" s="63">
        <v>1</v>
      </c>
      <c r="M31" s="63">
        <v>1</v>
      </c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4" t="s">
        <v>224</v>
      </c>
      <c r="J32" s="84"/>
      <c r="K32" s="88">
        <v>1</v>
      </c>
      <c r="L32" s="63">
        <v>1</v>
      </c>
      <c r="M32" s="63">
        <v>1</v>
      </c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4" t="s">
        <v>225</v>
      </c>
      <c r="J33" s="84"/>
      <c r="K33" s="88">
        <v>1</v>
      </c>
      <c r="L33" s="63">
        <v>1</v>
      </c>
      <c r="M33" s="63">
        <v>1</v>
      </c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4" t="s">
        <v>226</v>
      </c>
      <c r="J34" s="84"/>
      <c r="K34" s="88">
        <v>1</v>
      </c>
      <c r="L34" s="63">
        <v>1</v>
      </c>
      <c r="M34" s="63">
        <v>1</v>
      </c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4" t="s">
        <v>227</v>
      </c>
      <c r="J35" s="84"/>
      <c r="K35" s="88">
        <v>1</v>
      </c>
      <c r="L35" s="63">
        <v>1</v>
      </c>
      <c r="M35" s="63">
        <v>1</v>
      </c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4" t="s">
        <v>228</v>
      </c>
      <c r="J36" s="84"/>
      <c r="K36" s="88">
        <v>1</v>
      </c>
      <c r="L36" s="63">
        <v>1</v>
      </c>
      <c r="M36" s="63">
        <v>1</v>
      </c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4"/>
      <c r="J37" s="84"/>
      <c r="K37" s="64"/>
      <c r="L37" s="63"/>
      <c r="M37" s="63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4"/>
      <c r="J38" s="84"/>
      <c r="K38" s="64"/>
      <c r="L38" s="63"/>
      <c r="M38" s="63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103"/>
      <c r="F58" s="103"/>
      <c r="G58" s="103"/>
    </row>
    <row r="59" spans="2:7" ht="15" customHeight="1">
      <c r="B59" s="26" t="s">
        <v>112</v>
      </c>
      <c r="C59" s="25" t="s">
        <v>118</v>
      </c>
      <c r="D59" s="27">
        <v>2</v>
      </c>
      <c r="E59" s="103"/>
      <c r="F59" s="104"/>
      <c r="G59" s="104"/>
    </row>
    <row r="60" spans="2:7" ht="15" customHeight="1">
      <c r="B60" s="26" t="s">
        <v>113</v>
      </c>
      <c r="C60" s="25" t="s">
        <v>118</v>
      </c>
      <c r="D60" s="27">
        <v>2</v>
      </c>
      <c r="E60" s="103"/>
      <c r="F60" s="104"/>
      <c r="G60" s="104"/>
    </row>
    <row r="61" spans="2:7" ht="15" customHeight="1"/>
    <row r="62" spans="2:7" ht="15" customHeight="1"/>
  </sheetData>
  <mergeCells count="10">
    <mergeCell ref="E60:G60"/>
    <mergeCell ref="B6:C7"/>
    <mergeCell ref="E6:F7"/>
    <mergeCell ref="E58:G58"/>
    <mergeCell ref="E59:G59"/>
    <mergeCell ref="I3:M4"/>
    <mergeCell ref="A1:E1"/>
    <mergeCell ref="B2:G4"/>
    <mergeCell ref="I6:I7"/>
    <mergeCell ref="J6:M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topLeftCell="A10" zoomScale="80" zoomScaleNormal="80" workbookViewId="0">
      <selection activeCell="I31" sqref="I31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4.140625" style="43" customWidth="1"/>
    <col min="10" max="10" width="28" style="43" customWidth="1"/>
    <col min="11" max="11" width="7" style="43" customWidth="1"/>
    <col min="12" max="12" width="12.140625" style="79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59"/>
      <c r="H1" s="45"/>
      <c r="I1" s="45"/>
      <c r="J1" s="46"/>
      <c r="K1" s="46"/>
      <c r="L1" s="77"/>
      <c r="M1" s="45"/>
    </row>
    <row r="2" spans="1:17" ht="27" customHeight="1" thickBot="1">
      <c r="I2" s="122" t="s">
        <v>188</v>
      </c>
      <c r="J2" s="122"/>
      <c r="K2" s="122"/>
      <c r="L2" s="122"/>
      <c r="M2" s="122"/>
      <c r="O2" s="112" t="s">
        <v>200</v>
      </c>
      <c r="P2" s="112"/>
      <c r="Q2" s="112"/>
    </row>
    <row r="3" spans="1:17" ht="40.5" customHeight="1">
      <c r="A3" s="80" t="s">
        <v>204</v>
      </c>
      <c r="B3" s="81" t="s">
        <v>197</v>
      </c>
      <c r="C3" s="123" t="s">
        <v>189</v>
      </c>
      <c r="D3" s="124"/>
      <c r="E3" s="125"/>
      <c r="F3" s="82" t="s">
        <v>198</v>
      </c>
      <c r="G3" s="82" t="s">
        <v>199</v>
      </c>
      <c r="I3" s="138" t="s">
        <v>143</v>
      </c>
      <c r="J3" s="100" t="s">
        <v>145</v>
      </c>
      <c r="K3" s="101"/>
      <c r="L3" s="101"/>
      <c r="M3" s="102"/>
      <c r="O3" s="113" t="s">
        <v>207</v>
      </c>
      <c r="P3" s="115" t="s">
        <v>189</v>
      </c>
      <c r="Q3" s="109" t="s">
        <v>197</v>
      </c>
    </row>
    <row r="4" spans="1:17" ht="29.25" customHeight="1">
      <c r="A4" s="126" t="s">
        <v>152</v>
      </c>
      <c r="B4" s="48">
        <v>3</v>
      </c>
      <c r="C4" s="129" t="s">
        <v>168</v>
      </c>
      <c r="D4" s="130"/>
      <c r="E4" s="131"/>
      <c r="F4" s="119">
        <v>3</v>
      </c>
      <c r="G4" s="119" t="s">
        <v>229</v>
      </c>
      <c r="I4" s="139"/>
      <c r="J4" s="74" t="s">
        <v>144</v>
      </c>
      <c r="K4" s="75" t="s">
        <v>146</v>
      </c>
      <c r="L4" s="76" t="s">
        <v>147</v>
      </c>
      <c r="M4" s="76" t="s">
        <v>211</v>
      </c>
      <c r="O4" s="114"/>
      <c r="P4" s="116"/>
      <c r="Q4" s="110"/>
    </row>
    <row r="5" spans="1:17" ht="24.75" customHeight="1">
      <c r="A5" s="127"/>
      <c r="B5" s="49">
        <v>2</v>
      </c>
      <c r="C5" s="129" t="s">
        <v>213</v>
      </c>
      <c r="D5" s="130"/>
      <c r="E5" s="131"/>
      <c r="F5" s="120"/>
      <c r="G5" s="120"/>
      <c r="I5" s="50" t="s">
        <v>151</v>
      </c>
      <c r="J5" s="51"/>
      <c r="K5" s="52"/>
      <c r="L5" s="55"/>
      <c r="M5" s="51"/>
      <c r="O5" s="118" t="s">
        <v>190</v>
      </c>
      <c r="P5" s="117" t="s">
        <v>192</v>
      </c>
      <c r="Q5" s="111">
        <v>3</v>
      </c>
    </row>
    <row r="6" spans="1:17" ht="23.25" customHeight="1">
      <c r="A6" s="128"/>
      <c r="B6" s="48">
        <v>1</v>
      </c>
      <c r="C6" s="129" t="s">
        <v>212</v>
      </c>
      <c r="D6" s="130"/>
      <c r="E6" s="131"/>
      <c r="F6" s="121"/>
      <c r="G6" s="121"/>
      <c r="I6" s="93" t="str">
        <f>'Critérios-classificação perigos'!I9</f>
        <v>óleo vegetal</v>
      </c>
      <c r="J6" s="83" t="str">
        <f>'Critérios-classificação perigos'!J9</f>
        <v>-</v>
      </c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18"/>
      <c r="P6" s="117"/>
      <c r="Q6" s="111"/>
    </row>
    <row r="7" spans="1:17" ht="19.5" customHeight="1">
      <c r="A7" s="135" t="s">
        <v>205</v>
      </c>
      <c r="B7" s="53">
        <v>3</v>
      </c>
      <c r="C7" s="132" t="s">
        <v>160</v>
      </c>
      <c r="D7" s="133"/>
      <c r="E7" s="134"/>
      <c r="F7" s="119">
        <v>1</v>
      </c>
      <c r="G7" s="119" t="s">
        <v>230</v>
      </c>
      <c r="I7" s="93" t="str">
        <f>'Critérios-classificação perigos'!I10</f>
        <v>Etanol</v>
      </c>
      <c r="J7" s="83" t="str">
        <f>'Critérios-classificação perigos'!J10</f>
        <v>H225</v>
      </c>
      <c r="K7" s="42">
        <f>'Critérios-classificação perigos'!K10</f>
        <v>1</v>
      </c>
      <c r="L7" s="42">
        <f>'Critérios-classificação perigos'!L10</f>
        <v>1</v>
      </c>
      <c r="M7" s="42">
        <f>'Critérios-classificação perigos'!M10</f>
        <v>3</v>
      </c>
      <c r="O7" s="118"/>
      <c r="P7" s="117" t="s">
        <v>193</v>
      </c>
      <c r="Q7" s="111">
        <v>2</v>
      </c>
    </row>
    <row r="8" spans="1:17" ht="17.25" customHeight="1">
      <c r="A8" s="136"/>
      <c r="B8" s="54">
        <v>2</v>
      </c>
      <c r="C8" s="132" t="s">
        <v>161</v>
      </c>
      <c r="D8" s="133"/>
      <c r="E8" s="134"/>
      <c r="F8" s="120"/>
      <c r="G8" s="120"/>
      <c r="I8" s="83"/>
      <c r="J8" s="83"/>
      <c r="K8" s="42"/>
      <c r="L8" s="42"/>
      <c r="M8" s="42"/>
      <c r="O8" s="118"/>
      <c r="P8" s="117"/>
      <c r="Q8" s="111"/>
    </row>
    <row r="9" spans="1:17" ht="15" customHeight="1">
      <c r="A9" s="136"/>
      <c r="B9" s="53">
        <v>2</v>
      </c>
      <c r="C9" s="132" t="s">
        <v>162</v>
      </c>
      <c r="D9" s="133"/>
      <c r="E9" s="134"/>
      <c r="F9" s="120"/>
      <c r="G9" s="120"/>
      <c r="I9" s="83"/>
      <c r="J9" s="83"/>
      <c r="K9" s="42"/>
      <c r="L9" s="42"/>
      <c r="M9" s="42"/>
      <c r="O9" s="67"/>
      <c r="P9" s="68" t="s">
        <v>194</v>
      </c>
      <c r="Q9" s="69">
        <v>1</v>
      </c>
    </row>
    <row r="10" spans="1:17" ht="14.25" customHeight="1">
      <c r="A10" s="137"/>
      <c r="B10" s="53">
        <v>1</v>
      </c>
      <c r="C10" s="132" t="s">
        <v>163</v>
      </c>
      <c r="D10" s="133"/>
      <c r="E10" s="134"/>
      <c r="F10" s="121"/>
      <c r="G10" s="121"/>
      <c r="I10" s="83"/>
      <c r="J10" s="83"/>
      <c r="K10" s="42"/>
      <c r="L10" s="42"/>
      <c r="M10" s="42"/>
      <c r="O10" s="70" t="s">
        <v>191</v>
      </c>
      <c r="P10" s="68" t="s">
        <v>195</v>
      </c>
      <c r="Q10" s="69">
        <v>3</v>
      </c>
    </row>
    <row r="11" spans="1:17" ht="15" customHeight="1" thickBot="1">
      <c r="A11" s="126" t="s">
        <v>153</v>
      </c>
      <c r="B11" s="48">
        <v>3</v>
      </c>
      <c r="C11" s="129" t="s">
        <v>165</v>
      </c>
      <c r="D11" s="130"/>
      <c r="E11" s="131"/>
      <c r="F11" s="119">
        <v>1</v>
      </c>
      <c r="G11" s="119" t="s">
        <v>231</v>
      </c>
      <c r="I11" s="37" t="s">
        <v>208</v>
      </c>
      <c r="J11" s="51"/>
      <c r="K11" s="55"/>
      <c r="L11" s="55"/>
      <c r="M11" s="51"/>
      <c r="O11" s="71"/>
      <c r="P11" s="72" t="s">
        <v>196</v>
      </c>
      <c r="Q11" s="73">
        <v>1</v>
      </c>
    </row>
    <row r="12" spans="1:17" ht="27" customHeight="1">
      <c r="A12" s="127"/>
      <c r="B12" s="49">
        <v>2</v>
      </c>
      <c r="C12" s="129" t="s">
        <v>210</v>
      </c>
      <c r="D12" s="130"/>
      <c r="E12" s="131"/>
      <c r="F12" s="120"/>
      <c r="G12" s="120"/>
      <c r="I12" s="93" t="str">
        <f>'Critérios-classificação perigos'!I15</f>
        <v>Água</v>
      </c>
      <c r="J12" s="83"/>
      <c r="K12" s="42">
        <f>'Critérios-classificação perigos'!K15</f>
        <v>1</v>
      </c>
      <c r="L12" s="42">
        <f>'Critérios-classificação perigos'!L15</f>
        <v>1</v>
      </c>
      <c r="M12" s="42">
        <f>'Critérios-classificação perigos'!M15</f>
        <v>1</v>
      </c>
    </row>
    <row r="13" spans="1:17" ht="24" customHeight="1">
      <c r="A13" s="128"/>
      <c r="B13" s="48">
        <v>1</v>
      </c>
      <c r="C13" s="129" t="s">
        <v>166</v>
      </c>
      <c r="D13" s="130"/>
      <c r="E13" s="131"/>
      <c r="F13" s="121"/>
      <c r="G13" s="121"/>
      <c r="I13" s="93" t="str">
        <f>'Critérios-classificação perigos'!I16</f>
        <v>Ácido acético</v>
      </c>
      <c r="J13" s="83" t="str">
        <f>'Critérios-classificação perigos'!J16</f>
        <v>H226, H314</v>
      </c>
      <c r="K13" s="42">
        <f>'Critérios-classificação perigos'!K16</f>
        <v>3</v>
      </c>
      <c r="L13" s="42">
        <f>'Critérios-classificação perigos'!L16</f>
        <v>1</v>
      </c>
      <c r="M13" s="42">
        <f>'Critérios-classificação perigos'!M16</f>
        <v>2</v>
      </c>
    </row>
    <row r="14" spans="1:17" ht="24" customHeight="1">
      <c r="A14" s="135" t="s">
        <v>154</v>
      </c>
      <c r="B14" s="53">
        <v>3</v>
      </c>
      <c r="C14" s="132" t="s">
        <v>167</v>
      </c>
      <c r="D14" s="133"/>
      <c r="E14" s="134"/>
      <c r="F14" s="119">
        <v>1</v>
      </c>
      <c r="G14" s="119" t="s">
        <v>231</v>
      </c>
      <c r="I14" s="93" t="str">
        <f>'Critérios-classificação perigos'!I17</f>
        <v>Sulfato de magnésio anidro</v>
      </c>
      <c r="J14" s="83"/>
      <c r="K14" s="42">
        <f>'Critérios-classificação perigos'!K17</f>
        <v>1</v>
      </c>
      <c r="L14" s="42">
        <f>'Critérios-classificação perigos'!L17</f>
        <v>1</v>
      </c>
      <c r="M14" s="42">
        <f>'Critérios-classificação perigos'!M17</f>
        <v>1</v>
      </c>
    </row>
    <row r="15" spans="1:17" ht="38.25" customHeight="1">
      <c r="A15" s="136"/>
      <c r="B15" s="54">
        <v>2</v>
      </c>
      <c r="C15" s="132" t="s">
        <v>164</v>
      </c>
      <c r="D15" s="133"/>
      <c r="E15" s="134"/>
      <c r="F15" s="120"/>
      <c r="G15" s="120"/>
      <c r="I15" s="83"/>
      <c r="J15" s="83"/>
      <c r="K15" s="42"/>
      <c r="L15" s="42"/>
      <c r="M15" s="42"/>
    </row>
    <row r="16" spans="1:17" ht="27" customHeight="1">
      <c r="A16" s="137"/>
      <c r="B16" s="53">
        <v>1</v>
      </c>
      <c r="C16" s="132" t="s">
        <v>206</v>
      </c>
      <c r="D16" s="133"/>
      <c r="E16" s="134"/>
      <c r="F16" s="121"/>
      <c r="G16" s="121"/>
      <c r="I16" s="83"/>
      <c r="J16" s="83"/>
      <c r="K16" s="42"/>
      <c r="L16" s="42"/>
      <c r="M16" s="42"/>
    </row>
    <row r="17" spans="1:13" ht="18.75" customHeight="1">
      <c r="A17" s="126" t="s">
        <v>155</v>
      </c>
      <c r="B17" s="48">
        <v>3</v>
      </c>
      <c r="C17" s="129" t="s">
        <v>169</v>
      </c>
      <c r="D17" s="130"/>
      <c r="E17" s="131"/>
      <c r="F17" s="119">
        <v>3</v>
      </c>
      <c r="G17" s="119" t="s">
        <v>232</v>
      </c>
      <c r="I17" s="37" t="s">
        <v>222</v>
      </c>
      <c r="J17" s="51"/>
      <c r="K17" s="55"/>
      <c r="L17" s="55"/>
      <c r="M17" s="51"/>
    </row>
    <row r="18" spans="1:13" ht="25.5" customHeight="1">
      <c r="A18" s="127"/>
      <c r="B18" s="49">
        <v>2</v>
      </c>
      <c r="C18" s="129" t="s">
        <v>170</v>
      </c>
      <c r="D18" s="130"/>
      <c r="E18" s="131"/>
      <c r="F18" s="120"/>
      <c r="G18" s="120"/>
      <c r="I18" s="93" t="str">
        <f>'Critérios-classificação perigos'!I21</f>
        <v>KOH</v>
      </c>
      <c r="J18" s="83" t="str">
        <f>'Critérios-classificação perigos'!J21</f>
        <v>H290, H302, H314</v>
      </c>
      <c r="K18" s="42">
        <f>'Critérios-classificação perigos'!K21</f>
        <v>3</v>
      </c>
      <c r="L18" s="42">
        <f>'Critérios-classificação perigos'!L21</f>
        <v>1</v>
      </c>
      <c r="M18" s="42">
        <f>'Critérios-classificação perigos'!M21</f>
        <v>2</v>
      </c>
    </row>
    <row r="19" spans="1:13" ht="22.5" customHeight="1">
      <c r="A19" s="128"/>
      <c r="B19" s="48">
        <v>1</v>
      </c>
      <c r="C19" s="129" t="s">
        <v>171</v>
      </c>
      <c r="D19" s="130"/>
      <c r="E19" s="131"/>
      <c r="F19" s="121"/>
      <c r="G19" s="121"/>
      <c r="I19" s="83"/>
      <c r="J19" s="83"/>
      <c r="K19" s="42"/>
      <c r="L19" s="42"/>
      <c r="M19" s="42"/>
    </row>
    <row r="20" spans="1:13" ht="18.75" customHeight="1">
      <c r="A20" s="135" t="s">
        <v>156</v>
      </c>
      <c r="B20" s="53">
        <v>3</v>
      </c>
      <c r="C20" s="132" t="s">
        <v>172</v>
      </c>
      <c r="D20" s="133"/>
      <c r="E20" s="134"/>
      <c r="F20" s="119">
        <v>2</v>
      </c>
      <c r="G20" s="119" t="s">
        <v>237</v>
      </c>
      <c r="I20" s="83"/>
      <c r="J20" s="83"/>
      <c r="K20" s="42"/>
      <c r="L20" s="42"/>
      <c r="M20" s="42"/>
    </row>
    <row r="21" spans="1:13" ht="26.25" customHeight="1">
      <c r="A21" s="136"/>
      <c r="B21" s="54">
        <v>2</v>
      </c>
      <c r="C21" s="132" t="s">
        <v>173</v>
      </c>
      <c r="D21" s="133"/>
      <c r="E21" s="134"/>
      <c r="F21" s="120"/>
      <c r="G21" s="120"/>
      <c r="I21" s="37" t="s">
        <v>150</v>
      </c>
      <c r="J21" s="51"/>
      <c r="K21" s="55"/>
      <c r="L21" s="55"/>
      <c r="M21" s="51"/>
    </row>
    <row r="22" spans="1:13" ht="24" customHeight="1">
      <c r="A22" s="137"/>
      <c r="B22" s="53">
        <v>1</v>
      </c>
      <c r="C22" s="132" t="s">
        <v>174</v>
      </c>
      <c r="D22" s="133"/>
      <c r="E22" s="134"/>
      <c r="F22" s="121"/>
      <c r="G22" s="121"/>
      <c r="I22" s="93" t="str">
        <f>'Critérios-classificação perigos'!I25</f>
        <v>Biodiesel</v>
      </c>
      <c r="J22" s="83"/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6" t="s">
        <v>116</v>
      </c>
      <c r="B23" s="48">
        <v>3</v>
      </c>
      <c r="C23" s="129" t="s">
        <v>175</v>
      </c>
      <c r="D23" s="130"/>
      <c r="E23" s="131"/>
      <c r="F23" s="119">
        <v>3</v>
      </c>
      <c r="G23" s="119" t="s">
        <v>233</v>
      </c>
      <c r="I23" s="83"/>
      <c r="J23" s="83"/>
      <c r="K23" s="42"/>
      <c r="L23" s="42"/>
      <c r="M23" s="42"/>
    </row>
    <row r="24" spans="1:13" ht="15" customHeight="1">
      <c r="A24" s="127"/>
      <c r="B24" s="49">
        <v>2</v>
      </c>
      <c r="C24" s="129" t="s">
        <v>176</v>
      </c>
      <c r="D24" s="130"/>
      <c r="E24" s="131"/>
      <c r="F24" s="120"/>
      <c r="G24" s="120"/>
      <c r="I24" s="37" t="s">
        <v>238</v>
      </c>
      <c r="J24" s="32"/>
      <c r="K24" s="33"/>
      <c r="L24" s="32"/>
      <c r="M24" s="32"/>
    </row>
    <row r="25" spans="1:13" ht="15.75" customHeight="1">
      <c r="A25" s="128"/>
      <c r="B25" s="48">
        <v>1</v>
      </c>
      <c r="C25" s="129" t="s">
        <v>177</v>
      </c>
      <c r="D25" s="130"/>
      <c r="E25" s="131"/>
      <c r="F25" s="121"/>
      <c r="G25" s="121"/>
      <c r="I25" s="84" t="s">
        <v>224</v>
      </c>
      <c r="J25" s="84"/>
      <c r="K25" s="88">
        <v>1</v>
      </c>
      <c r="L25" s="63">
        <v>1</v>
      </c>
      <c r="M25" s="63">
        <v>1</v>
      </c>
    </row>
    <row r="26" spans="1:13" ht="25.5" customHeight="1">
      <c r="A26" s="135" t="s">
        <v>157</v>
      </c>
      <c r="B26" s="53">
        <v>3</v>
      </c>
      <c r="C26" s="132" t="s">
        <v>178</v>
      </c>
      <c r="D26" s="133"/>
      <c r="E26" s="134"/>
      <c r="F26" s="119">
        <v>1</v>
      </c>
      <c r="G26" s="119" t="s">
        <v>220</v>
      </c>
      <c r="I26" s="84"/>
      <c r="J26" s="84"/>
      <c r="K26" s="88"/>
      <c r="L26" s="63"/>
      <c r="M26" s="63"/>
    </row>
    <row r="27" spans="1:13" ht="23.25" customHeight="1">
      <c r="A27" s="136"/>
      <c r="B27" s="54">
        <v>2</v>
      </c>
      <c r="C27" s="132" t="s">
        <v>179</v>
      </c>
      <c r="D27" s="133"/>
      <c r="E27" s="134"/>
      <c r="F27" s="120"/>
      <c r="G27" s="120"/>
      <c r="I27" s="90" t="s">
        <v>149</v>
      </c>
      <c r="J27" s="91"/>
      <c r="K27" s="94"/>
      <c r="L27" s="91"/>
      <c r="M27" s="91"/>
    </row>
    <row r="28" spans="1:13" ht="27" customHeight="1">
      <c r="A28" s="137"/>
      <c r="B28" s="53">
        <v>1</v>
      </c>
      <c r="C28" s="132" t="s">
        <v>180</v>
      </c>
      <c r="D28" s="133"/>
      <c r="E28" s="134"/>
      <c r="F28" s="121"/>
      <c r="G28" s="121"/>
      <c r="I28" s="84" t="s">
        <v>217</v>
      </c>
      <c r="J28" s="84"/>
      <c r="K28" s="88">
        <v>1</v>
      </c>
      <c r="L28" s="63">
        <v>1</v>
      </c>
      <c r="M28" s="63">
        <v>1</v>
      </c>
    </row>
    <row r="29" spans="1:13" ht="25.5" customHeight="1">
      <c r="A29" s="126" t="s">
        <v>158</v>
      </c>
      <c r="B29" s="48">
        <v>3</v>
      </c>
      <c r="C29" s="129" t="s">
        <v>181</v>
      </c>
      <c r="D29" s="130"/>
      <c r="E29" s="131"/>
      <c r="F29" s="119">
        <v>1</v>
      </c>
      <c r="G29" s="119" t="s">
        <v>234</v>
      </c>
      <c r="I29" s="84" t="s">
        <v>224</v>
      </c>
      <c r="J29" s="84"/>
      <c r="K29" s="88">
        <v>1</v>
      </c>
      <c r="L29" s="63">
        <v>1</v>
      </c>
      <c r="M29" s="63">
        <v>1</v>
      </c>
    </row>
    <row r="30" spans="1:13" ht="39" customHeight="1">
      <c r="A30" s="127"/>
      <c r="B30" s="49">
        <v>2</v>
      </c>
      <c r="C30" s="129" t="s">
        <v>182</v>
      </c>
      <c r="D30" s="130"/>
      <c r="E30" s="131"/>
      <c r="F30" s="120"/>
      <c r="G30" s="120"/>
      <c r="I30" s="84" t="s">
        <v>225</v>
      </c>
      <c r="J30" s="84"/>
      <c r="K30" s="88">
        <v>1</v>
      </c>
      <c r="L30" s="63">
        <v>1</v>
      </c>
      <c r="M30" s="63">
        <v>1</v>
      </c>
    </row>
    <row r="31" spans="1:13" ht="36.75" customHeight="1">
      <c r="A31" s="128"/>
      <c r="B31" s="48">
        <v>1</v>
      </c>
      <c r="C31" s="129" t="s">
        <v>183</v>
      </c>
      <c r="D31" s="130"/>
      <c r="E31" s="131"/>
      <c r="F31" s="121"/>
      <c r="G31" s="121"/>
      <c r="I31" s="84" t="s">
        <v>226</v>
      </c>
      <c r="J31" s="84"/>
      <c r="K31" s="88">
        <v>1</v>
      </c>
      <c r="L31" s="63">
        <v>1</v>
      </c>
      <c r="M31" s="63">
        <v>1</v>
      </c>
    </row>
    <row r="32" spans="1:13" ht="24" customHeight="1">
      <c r="A32" s="135" t="s">
        <v>159</v>
      </c>
      <c r="B32" s="53">
        <v>3</v>
      </c>
      <c r="C32" s="132" t="s">
        <v>184</v>
      </c>
      <c r="D32" s="133"/>
      <c r="E32" s="134"/>
      <c r="F32" s="119">
        <v>1</v>
      </c>
      <c r="G32" s="119" t="s">
        <v>235</v>
      </c>
      <c r="I32" s="84" t="s">
        <v>227</v>
      </c>
      <c r="J32" s="84"/>
      <c r="K32" s="88">
        <v>1</v>
      </c>
      <c r="L32" s="63">
        <v>1</v>
      </c>
      <c r="M32" s="63">
        <v>1</v>
      </c>
    </row>
    <row r="33" spans="1:13" ht="36" customHeight="1">
      <c r="A33" s="136"/>
      <c r="B33" s="54">
        <v>2</v>
      </c>
      <c r="C33" s="132" t="s">
        <v>185</v>
      </c>
      <c r="D33" s="133"/>
      <c r="E33" s="134"/>
      <c r="F33" s="120"/>
      <c r="G33" s="120"/>
      <c r="I33" s="84" t="s">
        <v>228</v>
      </c>
      <c r="J33" s="84"/>
      <c r="K33" s="88">
        <v>1</v>
      </c>
      <c r="L33" s="63">
        <v>1</v>
      </c>
      <c r="M33" s="63">
        <v>1</v>
      </c>
    </row>
    <row r="34" spans="1:13" ht="24" customHeight="1">
      <c r="A34" s="137"/>
      <c r="B34" s="53">
        <v>1</v>
      </c>
      <c r="C34" s="132" t="s">
        <v>186</v>
      </c>
      <c r="D34" s="133"/>
      <c r="E34" s="134"/>
      <c r="F34" s="121"/>
      <c r="G34" s="121"/>
      <c r="I34" s="83"/>
      <c r="J34" s="83"/>
      <c r="K34" s="42"/>
      <c r="L34" s="42"/>
      <c r="M34" s="42"/>
    </row>
    <row r="35" spans="1:13">
      <c r="I35" s="56" t="s">
        <v>187</v>
      </c>
      <c r="J35" s="56"/>
      <c r="K35" s="57"/>
      <c r="L35" s="78"/>
      <c r="M35" s="58"/>
    </row>
    <row r="36" spans="1:13">
      <c r="I36" s="59"/>
      <c r="J36" s="59"/>
    </row>
    <row r="37" spans="1:13">
      <c r="I37" s="59"/>
      <c r="J37" s="59"/>
    </row>
    <row r="38" spans="1:13">
      <c r="I38" s="59"/>
      <c r="J38" s="45"/>
    </row>
    <row r="39" spans="1:13">
      <c r="I39" s="59"/>
      <c r="J39" s="45"/>
    </row>
    <row r="40" spans="1:13">
      <c r="I40" s="45"/>
      <c r="J40" s="45"/>
    </row>
  </sheetData>
  <sheetProtection selectLockedCells="1"/>
  <mergeCells count="74"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4:G6"/>
    <mergeCell ref="G7:G10"/>
    <mergeCell ref="C32:E32"/>
    <mergeCell ref="C13:E13"/>
    <mergeCell ref="C11:E11"/>
    <mergeCell ref="C7:E7"/>
    <mergeCell ref="C8:E8"/>
    <mergeCell ref="C9:E9"/>
    <mergeCell ref="C10:E10"/>
    <mergeCell ref="A7:A10"/>
    <mergeCell ref="A14:A16"/>
    <mergeCell ref="A17:A19"/>
    <mergeCell ref="A20:A22"/>
    <mergeCell ref="A4:A6"/>
    <mergeCell ref="A11:A13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G32:G34"/>
    <mergeCell ref="G11:G13"/>
    <mergeCell ref="G14:G16"/>
    <mergeCell ref="G17:G19"/>
    <mergeCell ref="G20:G22"/>
    <mergeCell ref="G23:G25"/>
    <mergeCell ref="Q3:Q4"/>
    <mergeCell ref="Q5:Q6"/>
    <mergeCell ref="Q7:Q8"/>
    <mergeCell ref="O2:Q2"/>
    <mergeCell ref="O3:O4"/>
    <mergeCell ref="P3:P4"/>
    <mergeCell ref="P5:P6"/>
    <mergeCell ref="P7:P8"/>
    <mergeCell ref="O5:O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1"/>
      <c r="Y1" s="3"/>
      <c r="Z1" s="4"/>
      <c r="AA1" s="3"/>
    </row>
    <row r="2" spans="2:27" ht="55.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86" t="s">
        <v>123</v>
      </c>
      <c r="J2" s="10"/>
      <c r="K2" s="86" t="s">
        <v>124</v>
      </c>
      <c r="L2" s="10"/>
      <c r="M2" s="86" t="s">
        <v>125</v>
      </c>
      <c r="N2" s="10"/>
      <c r="O2" s="86" t="s">
        <v>126</v>
      </c>
      <c r="P2" s="10"/>
      <c r="Q2" s="86" t="s">
        <v>127</v>
      </c>
      <c r="R2" s="10"/>
      <c r="S2" s="86" t="s">
        <v>128</v>
      </c>
      <c r="T2" s="10"/>
      <c r="U2" s="86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3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3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3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3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3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3</v>
      </c>
      <c r="K11" s="9">
        <f t="shared" si="8"/>
        <v>3</v>
      </c>
      <c r="L11" s="9">
        <f t="shared" si="9"/>
        <v>2</v>
      </c>
      <c r="M11" s="9">
        <f t="shared" si="10"/>
        <v>2</v>
      </c>
      <c r="N11" s="9">
        <f t="shared" si="11"/>
        <v>3</v>
      </c>
      <c r="O11" s="9">
        <f t="shared" si="12"/>
        <v>3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3</v>
      </c>
      <c r="W11" s="9"/>
      <c r="X11" s="18">
        <f>SUM(C11:V11)</f>
        <v>34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35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40"/>
      <c r="X34" s="140"/>
      <c r="Y34" s="140"/>
      <c r="Z34" s="140"/>
      <c r="AA34" s="140"/>
      <c r="AB34" s="5"/>
    </row>
    <row r="35" spans="23:28">
      <c r="W35" s="140"/>
      <c r="X35" s="140"/>
      <c r="Y35" s="140"/>
      <c r="Z35" s="140"/>
      <c r="AA35" s="140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34"/>
    </row>
    <row r="2" spans="2:29" ht="53.2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38" t="s">
        <v>138</v>
      </c>
      <c r="J2" s="10"/>
      <c r="K2" s="86" t="s">
        <v>123</v>
      </c>
      <c r="L2" s="10"/>
      <c r="M2" s="86" t="s">
        <v>124</v>
      </c>
      <c r="N2" s="10"/>
      <c r="O2" s="86" t="s">
        <v>125</v>
      </c>
      <c r="P2" s="10"/>
      <c r="Q2" s="86" t="s">
        <v>126</v>
      </c>
      <c r="R2" s="10"/>
      <c r="S2" s="86" t="s">
        <v>127</v>
      </c>
      <c r="T2" s="10"/>
      <c r="U2" s="86" t="s">
        <v>128</v>
      </c>
      <c r="V2" s="10"/>
      <c r="W2" s="10" t="s">
        <v>139</v>
      </c>
      <c r="X2" s="11"/>
      <c r="Y2" s="86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114</v>
      </c>
      <c r="J4" s="60"/>
      <c r="K4" s="60" t="s">
        <v>4</v>
      </c>
      <c r="L4" s="60"/>
      <c r="M4" s="60" t="s">
        <v>5</v>
      </c>
      <c r="N4" s="60"/>
      <c r="O4" s="60" t="s">
        <v>6</v>
      </c>
      <c r="P4" s="60"/>
      <c r="Q4" s="60" t="s">
        <v>7</v>
      </c>
      <c r="R4" s="60"/>
      <c r="S4" s="60" t="s">
        <v>8</v>
      </c>
      <c r="T4" s="60"/>
      <c r="U4" s="60" t="s">
        <v>9</v>
      </c>
      <c r="V4" s="60"/>
      <c r="W4" s="60" t="s">
        <v>115</v>
      </c>
      <c r="X4" s="9"/>
      <c r="Y4" s="60" t="s">
        <v>10</v>
      </c>
      <c r="Z4" s="60"/>
      <c r="AA4" s="60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3</v>
      </c>
      <c r="D6" s="15">
        <v>1</v>
      </c>
      <c r="E6" s="15">
        <f>'EV-10 pontas'!E6</f>
        <v>1</v>
      </c>
      <c r="F6" s="61">
        <v>1</v>
      </c>
      <c r="G6" s="15">
        <f>'EV-10 pontas'!G6</f>
        <v>1</v>
      </c>
      <c r="H6" s="61">
        <v>1</v>
      </c>
      <c r="I6" s="62"/>
      <c r="J6" s="61">
        <v>1</v>
      </c>
      <c r="K6" s="15">
        <f>'EV-10 pontas'!I6</f>
        <v>1</v>
      </c>
      <c r="L6" s="61">
        <v>1</v>
      </c>
      <c r="M6" s="15">
        <f>'EV-10 pontas'!K6</f>
        <v>3</v>
      </c>
      <c r="N6" s="61">
        <v>1</v>
      </c>
      <c r="O6" s="15">
        <f>'EV-10 pontas'!M6</f>
        <v>2</v>
      </c>
      <c r="P6" s="61">
        <v>1</v>
      </c>
      <c r="Q6" s="15">
        <f>'EV-10 pontas'!O6</f>
        <v>3</v>
      </c>
      <c r="R6" s="61">
        <v>1</v>
      </c>
      <c r="S6" s="15">
        <f>'EV-10 pontas'!Q6</f>
        <v>1</v>
      </c>
      <c r="T6" s="61">
        <v>1</v>
      </c>
      <c r="U6" s="15">
        <f>'EV-10 pontas'!S6</f>
        <v>1</v>
      </c>
      <c r="V6" s="61">
        <v>1</v>
      </c>
      <c r="W6" s="62"/>
      <c r="X6" s="61">
        <v>1</v>
      </c>
      <c r="Y6" s="15">
        <f>'EV-10 pontas'!U6</f>
        <v>1</v>
      </c>
      <c r="Z6" s="15">
        <f>S7</f>
        <v>1</v>
      </c>
      <c r="AA6" s="15">
        <f>C6</f>
        <v>3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5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3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3</v>
      </c>
      <c r="M11" s="9">
        <f>M6*N6</f>
        <v>3</v>
      </c>
      <c r="N11" s="9">
        <f t="shared" si="0"/>
        <v>2</v>
      </c>
      <c r="O11" s="9">
        <f>O6*P6</f>
        <v>2</v>
      </c>
      <c r="P11" s="9">
        <f t="shared" si="0"/>
        <v>3</v>
      </c>
      <c r="Q11" s="9">
        <f>Q6*R6</f>
        <v>3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3</v>
      </c>
      <c r="AA11" s="9"/>
      <c r="AB11" s="18">
        <f>SUM(C11:Z11)</f>
        <v>34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35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2015-09-22T17:29:00Z</dcterms:modified>
</cp:coreProperties>
</file>