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eLivro" defaultThemeVersion="124226"/>
  <mc:AlternateContent xmlns:mc="http://schemas.openxmlformats.org/markup-compatibility/2006">
    <mc:Choice Requires="x15">
      <x15ac:absPath xmlns:x15ac="http://schemas.microsoft.com/office/spreadsheetml/2010/11/ac" url="D:\QUIMICA VERDE\PUBLICACOES QV\JCE 6 - RITA bromobutano - ESCRITA\ARTIGO FINAL 2016\catalogo\"/>
    </mc:Choice>
  </mc:AlternateContent>
  <bookViews>
    <workbookView xWindow="0" yWindow="0" windowWidth="22095" windowHeight="1018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62913" concurrentCalc="0"/>
</workbook>
</file>

<file path=xl/calcChain.xml><?xml version="1.0" encoding="utf-8"?>
<calcChain xmlns="http://schemas.openxmlformats.org/spreadsheetml/2006/main">
  <c r="I28" i="5" l="1"/>
  <c r="I26" i="5"/>
  <c r="J26" i="5"/>
  <c r="K26" i="5"/>
  <c r="L26" i="5"/>
  <c r="M26" i="5"/>
  <c r="I27" i="5"/>
  <c r="J27" i="5"/>
  <c r="K27" i="5"/>
  <c r="L27" i="5"/>
  <c r="M27" i="5"/>
  <c r="J28" i="5"/>
  <c r="K28" i="5"/>
  <c r="L28" i="5"/>
  <c r="M28" i="5"/>
  <c r="I29" i="5"/>
  <c r="J29" i="5"/>
  <c r="K29" i="5"/>
  <c r="L29" i="5"/>
  <c r="M29" i="5"/>
  <c r="I30" i="5"/>
  <c r="J30" i="5"/>
  <c r="K30" i="5"/>
  <c r="L30" i="5"/>
  <c r="M30" i="5"/>
  <c r="I31" i="5"/>
  <c r="J31" i="5"/>
  <c r="K31" i="5"/>
  <c r="L31" i="5"/>
  <c r="M31" i="5"/>
  <c r="I32" i="5"/>
  <c r="J32" i="5"/>
  <c r="K32" i="5"/>
  <c r="L32" i="5"/>
  <c r="M32" i="5"/>
  <c r="I33" i="5"/>
  <c r="J33" i="5"/>
  <c r="K33" i="5"/>
  <c r="L33" i="5"/>
  <c r="M33" i="5"/>
  <c r="I34" i="5"/>
  <c r="J34" i="5"/>
  <c r="K34" i="5"/>
  <c r="L34" i="5"/>
  <c r="M34" i="5"/>
  <c r="J25" i="5"/>
  <c r="K25" i="5"/>
  <c r="L25" i="5"/>
  <c r="M25" i="5"/>
  <c r="I25" i="5"/>
  <c r="I23" i="5"/>
  <c r="J23" i="5"/>
  <c r="K23" i="5"/>
  <c r="L23" i="5"/>
  <c r="M23" i="5"/>
  <c r="J22" i="5"/>
  <c r="K22" i="5"/>
  <c r="L22" i="5"/>
  <c r="M22" i="5"/>
  <c r="I22" i="5"/>
  <c r="I13" i="5"/>
  <c r="J13" i="5"/>
  <c r="K13" i="5"/>
  <c r="L13" i="5"/>
  <c r="M13" i="5"/>
  <c r="I14" i="5"/>
  <c r="J14" i="5"/>
  <c r="K14" i="5"/>
  <c r="L14" i="5"/>
  <c r="M14" i="5"/>
  <c r="I15" i="5"/>
  <c r="J15" i="5"/>
  <c r="K15" i="5"/>
  <c r="L15" i="5"/>
  <c r="M15" i="5"/>
  <c r="I16" i="5"/>
  <c r="J16" i="5"/>
  <c r="K16" i="5"/>
  <c r="L16" i="5"/>
  <c r="M16" i="5"/>
  <c r="I17" i="5"/>
  <c r="J17" i="5"/>
  <c r="K17" i="5"/>
  <c r="L17" i="5"/>
  <c r="M17" i="5"/>
  <c r="I18" i="5"/>
  <c r="J18" i="5"/>
  <c r="K18" i="5"/>
  <c r="L18" i="5"/>
  <c r="M18" i="5"/>
  <c r="I19" i="5"/>
  <c r="J19" i="5"/>
  <c r="K19" i="5"/>
  <c r="L19" i="5"/>
  <c r="M19" i="5"/>
  <c r="I20" i="5"/>
  <c r="J20" i="5"/>
  <c r="K20" i="5"/>
  <c r="L20" i="5"/>
  <c r="M20" i="5"/>
  <c r="J12" i="5"/>
  <c r="K12" i="5"/>
  <c r="L12" i="5"/>
  <c r="M12" i="5"/>
  <c r="I12" i="5"/>
  <c r="I7" i="5"/>
  <c r="J7" i="5"/>
  <c r="K7" i="5"/>
  <c r="L7" i="5"/>
  <c r="M7" i="5"/>
  <c r="I8" i="5"/>
  <c r="J8" i="5"/>
  <c r="K8" i="5"/>
  <c r="L8" i="5"/>
  <c r="M8" i="5"/>
  <c r="I9" i="5"/>
  <c r="J9" i="5"/>
  <c r="K9" i="5"/>
  <c r="L9" i="5"/>
  <c r="M9" i="5"/>
  <c r="I10" i="5"/>
  <c r="J10" i="5"/>
  <c r="K10" i="5"/>
  <c r="L10" i="5"/>
  <c r="M10" i="5"/>
  <c r="J6" i="5"/>
  <c r="K6" i="5"/>
  <c r="L6" i="5"/>
  <c r="M6" i="5"/>
  <c r="I6" i="5"/>
  <c r="E6" i="4"/>
  <c r="E6" i="10"/>
  <c r="E11" i="10"/>
  <c r="Z12" i="10"/>
  <c r="Y12" i="10"/>
  <c r="X12" i="10"/>
  <c r="U12" i="10"/>
  <c r="T12" i="10"/>
  <c r="S12" i="10"/>
  <c r="R12" i="10"/>
  <c r="Q12" i="10"/>
  <c r="P12" i="10"/>
  <c r="O12" i="10"/>
  <c r="N12" i="10"/>
  <c r="M12" i="10"/>
  <c r="L12" i="10"/>
  <c r="K12" i="10"/>
  <c r="J12" i="10"/>
  <c r="G12" i="10"/>
  <c r="F12" i="10"/>
  <c r="E12" i="10"/>
  <c r="D12" i="10"/>
  <c r="C12" i="10"/>
  <c r="Z10" i="10"/>
  <c r="Y10" i="10"/>
  <c r="X10" i="10"/>
  <c r="U10" i="10"/>
  <c r="T10" i="10"/>
  <c r="S10" i="10"/>
  <c r="R10" i="10"/>
  <c r="Q10" i="10"/>
  <c r="P10" i="10"/>
  <c r="O10" i="10"/>
  <c r="N10" i="10"/>
  <c r="M10" i="10"/>
  <c r="L10" i="10"/>
  <c r="K10" i="10"/>
  <c r="J10" i="10"/>
  <c r="G10" i="10"/>
  <c r="F10" i="10"/>
  <c r="E10" i="10"/>
  <c r="D10" i="10"/>
  <c r="C10" i="10"/>
  <c r="Z6" i="10"/>
  <c r="D11" i="10"/>
  <c r="AB10" i="10"/>
  <c r="AB12" i="10"/>
  <c r="G6" i="4"/>
  <c r="G6" i="10"/>
  <c r="G11" i="10"/>
  <c r="F11" i="10"/>
  <c r="C6" i="4"/>
  <c r="C6" i="10"/>
  <c r="U6" i="4"/>
  <c r="Y6" i="10"/>
  <c r="S6" i="4"/>
  <c r="U6" i="10"/>
  <c r="Q6" i="4"/>
  <c r="S6" i="10"/>
  <c r="O6" i="4"/>
  <c r="Q6" i="10"/>
  <c r="M6" i="4"/>
  <c r="O6" i="10"/>
  <c r="K6" i="4"/>
  <c r="M6" i="10"/>
  <c r="I6" i="4"/>
  <c r="K6" i="10"/>
  <c r="M11" i="10"/>
  <c r="L11" i="10"/>
  <c r="X11" i="10"/>
  <c r="Y11" i="10"/>
  <c r="U11" i="10"/>
  <c r="T11" i="10"/>
  <c r="S11" i="10"/>
  <c r="R11" i="10"/>
  <c r="Q11" i="10"/>
  <c r="P11" i="10"/>
  <c r="O11" i="10"/>
  <c r="N11" i="10"/>
  <c r="K11" i="10"/>
  <c r="J11" i="10"/>
  <c r="C11" i="10"/>
  <c r="AA6" i="10"/>
  <c r="Z11" i="10"/>
  <c r="W6" i="4"/>
  <c r="AB11" i="10"/>
  <c r="AB13" i="10"/>
  <c r="T11" i="4"/>
  <c r="F11" i="4"/>
  <c r="R11" i="4"/>
  <c r="P11" i="4"/>
  <c r="N11" i="4"/>
  <c r="L11" i="4"/>
  <c r="K11" i="4"/>
  <c r="H11" i="4"/>
  <c r="D11" i="4"/>
  <c r="V12" i="4"/>
  <c r="U12" i="4"/>
  <c r="T12" i="4"/>
  <c r="S12" i="4"/>
  <c r="R12" i="4"/>
  <c r="Q12" i="4"/>
  <c r="P12" i="4"/>
  <c r="O12" i="4"/>
  <c r="N12" i="4"/>
  <c r="M12" i="4"/>
  <c r="L12" i="4"/>
  <c r="K12" i="4"/>
  <c r="J12" i="4"/>
  <c r="I12" i="4"/>
  <c r="H12" i="4"/>
  <c r="G12" i="4"/>
  <c r="F12" i="4"/>
  <c r="E12" i="4"/>
  <c r="D12" i="4"/>
  <c r="C12" i="4"/>
  <c r="V10" i="4"/>
  <c r="U10" i="4"/>
  <c r="T10" i="4"/>
  <c r="S10" i="4"/>
  <c r="R10" i="4"/>
  <c r="Q10" i="4"/>
  <c r="P10" i="4"/>
  <c r="O10" i="4"/>
  <c r="N10" i="4"/>
  <c r="M10" i="4"/>
  <c r="L10" i="4"/>
  <c r="K10" i="4"/>
  <c r="J10" i="4"/>
  <c r="I10" i="4"/>
  <c r="H10" i="4"/>
  <c r="G10" i="4"/>
  <c r="F10" i="4"/>
  <c r="E10" i="4"/>
  <c r="D10" i="4"/>
  <c r="C10" i="4"/>
  <c r="C11" i="4"/>
  <c r="V11" i="4"/>
  <c r="X10" i="4"/>
  <c r="S11" i="4"/>
  <c r="X12" i="4"/>
  <c r="G11" i="4"/>
  <c r="O11" i="4"/>
  <c r="J11" i="4"/>
  <c r="E11" i="4"/>
  <c r="I11" i="4"/>
  <c r="M11" i="4"/>
  <c r="Q11" i="4"/>
  <c r="U11" i="4"/>
  <c r="X11" i="4"/>
  <c r="X13" i="4"/>
</calcChain>
</file>

<file path=xl/sharedStrings.xml><?xml version="1.0" encoding="utf-8"?>
<sst xmlns="http://schemas.openxmlformats.org/spreadsheetml/2006/main" count="369" uniqueCount="221">
  <si>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</si>
  <si>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</si>
  <si>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</si>
  <si>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</si>
  <si>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</si>
  <si>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</si>
  <si>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</si>
  <si>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</si>
  <si>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</si>
  <si>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</si>
  <si>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</si>
  <si>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</si>
  <si>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</si>
  <si>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</si>
  <si>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</si>
  <si>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</si>
  <si>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</si>
  <si>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</si>
  <si>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</si>
  <si>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</si>
  <si>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</si>
  <si>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</si>
  <si>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</si>
  <si>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</si>
  <si>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</si>
  <si>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</si>
  <si>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</si>
  <si>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</si>
  <si>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</si>
  <si>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</si>
  <si>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</si>
  <si>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</si>
  <si>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</si>
  <si>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</si>
  <si>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</si>
  <si>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</si>
  <si>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</si>
  <si>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</si>
  <si>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</si>
  <si>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</si>
  <si>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</si>
  <si>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</si>
  <si>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</si>
  <si>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</si>
  <si>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</si>
  <si>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</si>
  <si>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</si>
  <si>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</si>
  <si>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</si>
  <si>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</si>
  <si>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</si>
  <si>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</si>
  <si>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</si>
  <si>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</si>
  <si>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</si>
  <si>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</si>
  <si>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</si>
  <si>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</si>
  <si>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</si>
  <si>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</si>
  <si>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</si>
  <si>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</si>
  <si>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</si>
  <si>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</si>
  <si>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</si>
  <si>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</si>
  <si>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</si>
  <si>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</si>
  <si>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</si>
  <si>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</si>
  <si>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</si>
  <si>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</si>
  <si>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</si>
  <si>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</si>
  <si>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</si>
  <si>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</si>
  <si>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</si>
  <si>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</si>
  <si>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</si>
  <si>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</si>
  <si>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</si>
  <si>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</si>
  <si>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</si>
  <si>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</si>
  <si>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</si>
  <si>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</si>
  <si>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</si>
  <si>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</si>
  <si>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</si>
  <si>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</si>
  <si>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</si>
  <si>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</si>
  <si>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</si>
  <si>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</si>
  <si>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</si>
  <si>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</si>
  <si>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</si>
  <si>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</si>
  <si>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</si>
  <si>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</si>
  <si>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</si>
  <si>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</si>
  <si>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</si>
  <si>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</si>
  <si>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</si>
  <si>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</si>
  <si>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</si>
  <si>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</si>
  <si>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</si>
  <si>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</si>
  <si>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</si>
  <si>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</si>
  <si>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</si>
  <si>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</si>
  <si>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</si>
  <si>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</si>
  <si>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</si>
  <si>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</si>
  <si>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</si>
  <si>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</si>
  <si>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</si>
  <si>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</si>
  <si>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</si>
  <si>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</si>
  <si>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</si>
  <si>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</si>
  <si>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</si>
  <si>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</si>
  <si>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</si>
  <si>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</si>
  <si>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</si>
  <si>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</si>
  <si>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</si>
  <si>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</si>
  <si>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</si>
  <si>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</si>
  <si>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</si>
  <si>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</si>
  <si>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</si>
  <si>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</si>
  <si>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</si>
  <si>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</si>
  <si>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</si>
  <si>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</si>
  <si>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</si>
  <si>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</si>
  <si>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</si>
  <si>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</si>
  <si>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</si>
  <si>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</si>
  <si>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</si>
  <si>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</si>
  <si>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</si>
  <si>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</si>
  <si>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</si>
  <si>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</si>
  <si>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</si>
  <si>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</si>
  <si>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</si>
  <si>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</si>
  <si>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</si>
  <si>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</si>
  <si>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</si>
  <si>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</si>
  <si>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</si>
  <si>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</si>
  <si>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</si>
  <si>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</si>
  <si>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</si>
  <si>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</si>
  <si>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</si>
  <si>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</si>
  <si>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</si>
  <si>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</si>
  <si>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</si>
  <si>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</si>
  <si>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</si>
  <si>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</si>
  <si>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</si>
  <si>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</si>
  <si>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</si>
  <si>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</si>
  <si>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</si>
  <si>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</si>
  <si>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</si>
  <si>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</si>
  <si>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</si>
  <si>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</si>
  <si>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</si>
  <si>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</si>
  <si>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</si>
  <si>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</si>
  <si>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</si>
  <si>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</si>
  <si>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</si>
  <si>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</si>
  <si>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</si>
  <si>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</si>
  <si>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</si>
  <si>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(S)</t>
  </si>
  <si>
    <t>Score</t>
  </si>
  <si>
    <t>Environment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</si>
  <si>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</si>
  <si>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</si>
  <si>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</si>
  <si>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</si>
  <si>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</si>
  <si>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</si>
  <si>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</si>
  <si>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</si>
  <si>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Environment       (S*)</t>
  </si>
  <si>
    <t>Health              (S*)</t>
  </si>
  <si>
    <t>Physical (S*)</t>
  </si>
  <si>
    <t>Physical        (S*)</t>
  </si>
  <si>
    <t>Derivatizations are not used or with one stage</t>
  </si>
  <si>
    <t>Only one derivatization or with two stages</t>
  </si>
  <si>
    <t>More than one derivatization or more than two stages</t>
  </si>
  <si>
    <t>H206</t>
  </si>
  <si>
    <t>H207</t>
  </si>
  <si>
    <t>H208</t>
  </si>
  <si>
    <t>H232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</si>
</sst>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45">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1" fillId="10" borderId="1" xfId="0" applyFont="1" applyFill="1" applyBorder="1" applyProtection="1">
      <protection hidden="1"/>
    </xf>
    <xf numFmtId="0" fontId="5" fillId="10" borderId="1" xfId="0" applyFont="1" applyFill="1" applyBorder="1" applyProtection="1">
      <protection hidden="1"/>
    </xf>
    <xf numFmtId="0" fontId="5" fillId="10" borderId="1" xfId="0" applyFont="1" applyFill="1" applyBorder="1" applyAlignment="1" applyProtection="1">
      <alignment horizontal="center"/>
      <protection hidden="1"/>
    </xf>
    <xf numFmtId="0" fontId="7" fillId="0" borderId="0" xfId="0" applyFont="1" applyProtection="1">
      <protection hidden="1"/>
    </xf>
    <xf numFmtId="0" fontId="7" fillId="0" borderId="10" xfId="0" applyFont="1" applyBorder="1" applyAlignment="1" applyProtection="1">
      <alignment horizontal="center"/>
      <protection hidden="1"/>
    </xf>
    <xf numFmtId="0" fontId="8" fillId="0" borderId="10"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7"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0"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0" fillId="0" borderId="21" xfId="0" applyBorder="1" applyAlignment="1" applyProtection="1">
      <alignment vertical="center"/>
      <protection hidden="1"/>
    </xf>
    <xf numFmtId="0" fontId="8" fillId="0" borderId="5" xfId="0" applyFont="1" applyBorder="1" applyAlignment="1">
      <alignment vertical="center" wrapText="1"/>
    </xf>
    <xf numFmtId="0" fontId="8" fillId="0" borderId="22" xfId="0" applyFont="1" applyBorder="1" applyAlignment="1">
      <alignment horizontal="center" vertical="center" wrapText="1"/>
    </xf>
    <xf numFmtId="0" fontId="7"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1"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1" fillId="0" borderId="20" xfId="0" applyFont="1" applyBorder="1" applyAlignment="1" applyProtection="1">
      <alignment horizontal="center" vertical="center" wrapText="1"/>
      <protection hidden="1"/>
    </xf>
    <xf numFmtId="0" fontId="7" fillId="13" borderId="12"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3"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Fill="1" applyAlignment="1">
      <alignment horizontal="center"/>
    </xf>
    <xf numFmtId="0" fontId="11" fillId="0" borderId="25" xfId="0" applyFont="1" applyBorder="1" applyAlignment="1">
      <alignment vertical="center" wrapText="1"/>
    </xf>
    <xf numFmtId="0" fontId="11" fillId="0" borderId="26" xfId="0" applyFont="1" applyBorder="1" applyAlignment="1">
      <alignment vertical="center" wrapText="1"/>
    </xf>
    <xf numFmtId="0" fontId="1" fillId="0" borderId="26" xfId="0" applyFont="1" applyBorder="1" applyAlignment="1">
      <alignment horizontal="center" vertical="center" wrapText="1"/>
    </xf>
    <xf numFmtId="0" fontId="11" fillId="0" borderId="27" xfId="0" applyFont="1" applyBorder="1" applyAlignment="1">
      <alignment vertical="center" wrapText="1"/>
    </xf>
    <xf numFmtId="0" fontId="11" fillId="0" borderId="24" xfId="0" applyFont="1" applyBorder="1" applyAlignment="1">
      <alignment vertical="center" wrapText="1"/>
    </xf>
    <xf numFmtId="0" fontId="1" fillId="0" borderId="24" xfId="0" applyFont="1" applyBorder="1" applyAlignment="1">
      <alignment horizontal="center" vertical="center" wrapText="1"/>
    </xf>
    <xf numFmtId="0" fontId="9" fillId="7" borderId="23" xfId="0" applyFont="1" applyFill="1" applyBorder="1" applyAlignment="1">
      <alignment horizontal="justify" vertical="center" wrapText="1"/>
    </xf>
    <xf numFmtId="0" fontId="5" fillId="7" borderId="24" xfId="0" applyFont="1" applyFill="1" applyBorder="1" applyAlignment="1">
      <alignment horizontal="justify" vertical="center" wrapText="1"/>
    </xf>
    <xf numFmtId="0" fontId="9" fillId="7" borderId="24"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5" fillId="8" borderId="24" xfId="0" applyFont="1" applyFill="1" applyBorder="1" applyAlignment="1">
      <alignment horizontal="justify" vertical="center" wrapText="1"/>
    </xf>
    <xf numFmtId="0" fontId="5" fillId="8" borderId="24"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3" xfId="0" applyFont="1" applyFill="1" applyBorder="1" applyAlignment="1">
      <alignment horizontal="justify" vertical="center" wrapText="1"/>
    </xf>
    <xf numFmtId="0" fontId="9" fillId="9" borderId="24" xfId="0" applyFont="1" applyFill="1" applyBorder="1" applyAlignment="1">
      <alignment horizontal="center" vertical="center" wrapText="1"/>
    </xf>
    <xf numFmtId="0" fontId="5" fillId="9" borderId="24" xfId="0" applyFont="1" applyFill="1" applyBorder="1" applyAlignment="1">
      <alignment horizontal="justify" vertical="center" wrapText="1"/>
    </xf>
    <xf numFmtId="0" fontId="5" fillId="9" borderId="24" xfId="0" applyFont="1" applyFill="1" applyBorder="1" applyAlignment="1">
      <alignment horizontal="center" vertical="center" wrapText="1"/>
    </xf>
    <xf numFmtId="0" fontId="9" fillId="8" borderId="23" xfId="0" applyFont="1" applyFill="1" applyBorder="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colors>
    <mruColors>
      <color rgb="FFA6A6A6"/>
      <color rgb="FFFFFFB9"/>
      <color rgb="FF000000"/>
      <color rgb="FFD7E4BC"/>
      <color rgb="FF7F7F7F"/>
      <color rgb="FFFFFFAB"/>
      <color rgb="FFFCD5B4"/>
      <color rgb="FF15FF15"/>
      <color rgb="FF00E1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7676009059617"/>
          <c:y val="0.11495877413603513"/>
          <c:w val="0.70783206281179067"/>
          <c:h val="0.87195533778274315"/>
        </c:manualLayout>
      </c:layout>
      <c:radarChart>
        <c:radarStyle val="filled"/>
        <c:varyColors val="0"/>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extLst>
            <c:ext xmlns:c16="http://schemas.microsoft.com/office/drawing/2014/chart" uri="{C3380CC4-5D6E-409C-BE32-E72D297353CC}">
              <c16:uniqueId val="{00000000-4DF0-466B-B1C6-91A8AAD2EE49}"/>
            </c:ext>
          </c:extLst>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2</c:v>
                </c:pt>
                <c:pt idx="1">
                  <c:v>1</c:v>
                </c:pt>
                <c:pt idx="2">
                  <c:v>2</c:v>
                </c:pt>
                <c:pt idx="3">
                  <c:v>1</c:v>
                </c:pt>
                <c:pt idx="4">
                  <c:v>2</c:v>
                </c:pt>
                <c:pt idx="5">
                  <c:v>1</c:v>
                </c:pt>
                <c:pt idx="6">
                  <c:v>2</c:v>
                </c:pt>
                <c:pt idx="7">
                  <c:v>1</c:v>
                </c:pt>
                <c:pt idx="8">
                  <c:v>2</c:v>
                </c:pt>
                <c:pt idx="9">
                  <c:v>1</c:v>
                </c:pt>
                <c:pt idx="10">
                  <c:v>3</c:v>
                </c:pt>
                <c:pt idx="11">
                  <c:v>1</c:v>
                </c:pt>
                <c:pt idx="12">
                  <c:v>2</c:v>
                </c:pt>
                <c:pt idx="13">
                  <c:v>1</c:v>
                </c:pt>
                <c:pt idx="14">
                  <c:v>0</c:v>
                </c:pt>
                <c:pt idx="15">
                  <c:v>1</c:v>
                </c:pt>
                <c:pt idx="16">
                  <c:v>2</c:v>
                </c:pt>
                <c:pt idx="17">
                  <c:v>1</c:v>
                </c:pt>
                <c:pt idx="18">
                  <c:v>2</c:v>
                </c:pt>
                <c:pt idx="19">
                  <c:v>1</c:v>
                </c:pt>
              </c:numCache>
            </c:numRef>
          </c:val>
          <c:extLst>
            <c:ext xmlns:c16="http://schemas.microsoft.com/office/drawing/2014/chart" uri="{C3380CC4-5D6E-409C-BE32-E72D297353CC}">
              <c16:uniqueId val="{00000001-4DF0-466B-B1C6-91A8AAD2EE49}"/>
            </c:ext>
          </c:extLst>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4DF0-466B-B1C6-91A8AAD2EE49}"/>
            </c:ext>
          </c:extLst>
        </c:ser>
        <c:dLbls>
          <c:showLegendKey val="0"/>
          <c:showVal val="0"/>
          <c:showCatName val="0"/>
          <c:showSerName val="0"/>
          <c:showPercent val="0"/>
          <c:showBubbleSize val="0"/>
        </c:dLbls>
        <c:axId val="199440256"/>
        <c:axId val="199441792"/>
      </c:radarChart>
      <c:catAx>
        <c:axId val="199440256"/>
        <c:scaling>
          <c:orientation val="minMax"/>
        </c:scaling>
        <c:delete val="0"/>
        <c:axPos val="b"/>
        <c:majorGridlines>
          <c:spPr>
            <a:ln w="3175">
              <a:solidFill>
                <a:srgbClr val="C0C0C0"/>
              </a:solidFill>
              <a:prstDash val="lgDash"/>
            </a:ln>
          </c:spPr>
        </c:majorGridlines>
        <c:numFmt formatCode="General" sourceLinked="1"/>
        <c:majorTickMark val="none"/>
        <c:min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199441792"/>
        <c:crosses val="autoZero"/>
        <c:auto val="0"/>
        <c:lblAlgn val="ctr"/>
        <c:lblOffset val="100"/>
        <c:noMultiLvlLbl val="0"/>
      </c:catAx>
      <c:valAx>
        <c:axId val="199441792"/>
        <c:scaling>
          <c:orientation val="minMax"/>
        </c:scaling>
        <c:delete val="0"/>
        <c:axPos val="l"/>
        <c:majorGridlines>
          <c:spPr>
            <a:ln w="12700">
              <a:solidFill>
                <a:schemeClr val="tx1"/>
              </a:solidFill>
              <a:prstDash val="lgDash"/>
            </a:ln>
          </c:spPr>
        </c:majorGridlines>
        <c:numFmt formatCode="#,##0" sourceLinked="0"/>
        <c:majorTickMark val="none"/>
        <c:min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199440256"/>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6641595173741"/>
          <c:y val="9.0464710746773092E-2"/>
          <c:w val="0.71248434990402265"/>
          <c:h val="0.81740499047208171"/>
        </c:manualLayout>
      </c:layout>
      <c:radarChart>
        <c:radarStyle val="filled"/>
        <c:varyColors val="0"/>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extLst>
            <c:ext xmlns:c16="http://schemas.microsoft.com/office/drawing/2014/chart" uri="{C3380CC4-5D6E-409C-BE32-E72D297353CC}">
              <c16:uniqueId val="{00000000-70DA-426C-8A54-19DCF1E71EFB}"/>
            </c:ext>
          </c:extLst>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2</c:v>
                </c:pt>
                <c:pt idx="1">
                  <c:v>1</c:v>
                </c:pt>
                <c:pt idx="2">
                  <c:v>2</c:v>
                </c:pt>
                <c:pt idx="3">
                  <c:v>1</c:v>
                </c:pt>
                <c:pt idx="4">
                  <c:v>2</c:v>
                </c:pt>
                <c:pt idx="5">
                  <c:v>1</c:v>
                </c:pt>
                <c:pt idx="6">
                  <c:v>2</c:v>
                </c:pt>
                <c:pt idx="7">
                  <c:v>1</c:v>
                </c:pt>
                <c:pt idx="8">
                  <c:v>2</c:v>
                </c:pt>
                <c:pt idx="9">
                  <c:v>1</c:v>
                </c:pt>
                <c:pt idx="10">
                  <c:v>3</c:v>
                </c:pt>
                <c:pt idx="11">
                  <c:v>1</c:v>
                </c:pt>
                <c:pt idx="12">
                  <c:v>2</c:v>
                </c:pt>
                <c:pt idx="13">
                  <c:v>1</c:v>
                </c:pt>
                <c:pt idx="14">
                  <c:v>0</c:v>
                </c:pt>
                <c:pt idx="15">
                  <c:v>1</c:v>
                </c:pt>
                <c:pt idx="16">
                  <c:v>2</c:v>
                </c:pt>
                <c:pt idx="17">
                  <c:v>1</c:v>
                </c:pt>
                <c:pt idx="18">
                  <c:v>2</c:v>
                </c:pt>
                <c:pt idx="19">
                  <c:v>1</c:v>
                </c:pt>
              </c:numCache>
            </c:numRef>
          </c:val>
          <c:extLst>
            <c:ext xmlns:c16="http://schemas.microsoft.com/office/drawing/2014/chart" uri="{C3380CC4-5D6E-409C-BE32-E72D297353CC}">
              <c16:uniqueId val="{00000001-70DA-426C-8A54-19DCF1E71EFB}"/>
            </c:ext>
          </c:extLst>
        </c:ser>
        <c:ser>
          <c:idx val="2"/>
          <c:order val="2"/>
          <c:spPr>
            <a:solidFill>
              <a:srgbClr val="FFFFB9"/>
            </a:solidFill>
            <a:ln w="12700">
              <a:solidFill>
                <a:srgbClr val="000000"/>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70DA-426C-8A54-19DCF1E71EFB}"/>
            </c:ext>
          </c:extLst>
        </c:ser>
        <c:dLbls>
          <c:showLegendKey val="0"/>
          <c:showVal val="0"/>
          <c:showCatName val="0"/>
          <c:showSerName val="0"/>
          <c:showPercent val="0"/>
          <c:showBubbleSize val="0"/>
        </c:dLbls>
        <c:axId val="199504256"/>
        <c:axId val="199505792"/>
      </c:radarChart>
      <c:catAx>
        <c:axId val="199504256"/>
        <c:scaling>
          <c:orientation val="minMax"/>
        </c:scaling>
        <c:delete val="0"/>
        <c:axPos val="b"/>
        <c:majorGridlines>
          <c:spPr>
            <a:ln w="3175">
              <a:solidFill>
                <a:srgbClr val="C0C0C0"/>
              </a:solidFill>
              <a:prstDash val="lgDash"/>
            </a:ln>
          </c:spPr>
        </c:majorGridlines>
        <c:numFmt formatCode="General" sourceLinked="1"/>
        <c:majorTickMark val="none"/>
        <c:min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199505792"/>
        <c:crosses val="autoZero"/>
        <c:auto val="0"/>
        <c:lblAlgn val="ctr"/>
        <c:lblOffset val="100"/>
        <c:noMultiLvlLbl val="0"/>
      </c:catAx>
      <c:valAx>
        <c:axId val="199505792"/>
        <c:scaling>
          <c:orientation val="minMax"/>
        </c:scaling>
        <c:delete val="0"/>
        <c:axPos val="l"/>
        <c:majorGridlines>
          <c:spPr>
            <a:ln w="12700">
              <a:solidFill>
                <a:srgbClr val="000000"/>
              </a:solidFill>
              <a:prstDash val="lgDash"/>
            </a:ln>
          </c:spPr>
        </c:majorGridlines>
        <c:numFmt formatCode="General" sourceLinked="1"/>
        <c:majorTickMark val="none"/>
        <c:minorTickMark val="none"/>
        <c:tickLblPos val="nextTo"/>
        <c:spPr>
          <a:ln w="6350">
            <a:solidFill>
              <a:srgbClr val="A6A6A6"/>
            </a:solidFill>
            <a:prstDash val="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199504256"/>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36056123825617"/>
          <c:y val="9.3719476836179524E-2"/>
          <c:w val="0.62641172189924643"/>
          <c:h val="0.81905547753410035"/>
        </c:manualLayout>
      </c:layout>
      <c:radarChart>
        <c:radarStyle val="filled"/>
        <c:varyColors val="0"/>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extLst>
            <c:ext xmlns:c16="http://schemas.microsoft.com/office/drawing/2014/chart" uri="{C3380CC4-5D6E-409C-BE32-E72D297353CC}">
              <c16:uniqueId val="{00000000-7A5C-4732-87AB-DF27A9513165}"/>
            </c:ext>
          </c:extLst>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2</c:v>
                </c:pt>
                <c:pt idx="1">
                  <c:v>1</c:v>
                </c:pt>
                <c:pt idx="2">
                  <c:v>2</c:v>
                </c:pt>
                <c:pt idx="3">
                  <c:v>1</c:v>
                </c:pt>
                <c:pt idx="4">
                  <c:v>2</c:v>
                </c:pt>
                <c:pt idx="5">
                  <c:v>1</c:v>
                </c:pt>
                <c:pt idx="7">
                  <c:v>1</c:v>
                </c:pt>
                <c:pt idx="8">
                  <c:v>2</c:v>
                </c:pt>
                <c:pt idx="9">
                  <c:v>1</c:v>
                </c:pt>
                <c:pt idx="10">
                  <c:v>2</c:v>
                </c:pt>
                <c:pt idx="11">
                  <c:v>1</c:v>
                </c:pt>
                <c:pt idx="12">
                  <c:v>3</c:v>
                </c:pt>
                <c:pt idx="13">
                  <c:v>1</c:v>
                </c:pt>
                <c:pt idx="14">
                  <c:v>2</c:v>
                </c:pt>
                <c:pt idx="15">
                  <c:v>1</c:v>
                </c:pt>
                <c:pt idx="16">
                  <c:v>0</c:v>
                </c:pt>
                <c:pt idx="17">
                  <c:v>1</c:v>
                </c:pt>
                <c:pt idx="18">
                  <c:v>2</c:v>
                </c:pt>
                <c:pt idx="19">
                  <c:v>1</c:v>
                </c:pt>
                <c:pt idx="21">
                  <c:v>1</c:v>
                </c:pt>
                <c:pt idx="22">
                  <c:v>2</c:v>
                </c:pt>
                <c:pt idx="23">
                  <c:v>1</c:v>
                </c:pt>
              </c:numCache>
            </c:numRef>
          </c:val>
          <c:extLst>
            <c:ext xmlns:c16="http://schemas.microsoft.com/office/drawing/2014/chart" uri="{C3380CC4-5D6E-409C-BE32-E72D297353CC}">
              <c16:uniqueId val="{00000001-7A5C-4732-87AB-DF27A9513165}"/>
            </c:ext>
          </c:extLst>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2-7A5C-4732-87AB-DF27A9513165}"/>
            </c:ext>
          </c:extLst>
        </c:ser>
        <c:dLbls>
          <c:showLegendKey val="0"/>
          <c:showVal val="0"/>
          <c:showCatName val="0"/>
          <c:showSerName val="0"/>
          <c:showPercent val="0"/>
          <c:showBubbleSize val="0"/>
        </c:dLbls>
        <c:axId val="199643136"/>
        <c:axId val="199644672"/>
      </c:radarChart>
      <c:catAx>
        <c:axId val="199643136"/>
        <c:scaling>
          <c:orientation val="minMax"/>
        </c:scaling>
        <c:delete val="0"/>
        <c:axPos val="b"/>
        <c:majorGridlines/>
        <c:numFmt formatCode="General" sourceLinked="0"/>
        <c:majorTickMark val="out"/>
        <c:minorTickMark val="none"/>
        <c:tickLblPos val="nextTo"/>
        <c:txPr>
          <a:bodyPr/>
          <a:lstStyle/>
          <a:p>
            <a:pPr>
              <a:defRPr lang="en-US" sz="1200" b="1">
                <a:latin typeface="Arial" pitchFamily="34" charset="0"/>
                <a:cs typeface="Arial" pitchFamily="34" charset="0"/>
              </a:defRPr>
            </a:pPr>
            <a:endParaRPr lang="pt-PT"/>
          </a:p>
        </c:txPr>
        <c:crossAx val="199644672"/>
        <c:crosses val="autoZero"/>
        <c:auto val="1"/>
        <c:lblAlgn val="ctr"/>
        <c:lblOffset val="100"/>
        <c:noMultiLvlLbl val="0"/>
      </c:catAx>
      <c:valAx>
        <c:axId val="199644672"/>
        <c:scaling>
          <c:orientation val="minMax"/>
          <c:max val="3"/>
          <c:min val="0"/>
        </c:scaling>
        <c:delete val="0"/>
        <c:axPos val="l"/>
        <c:majorGridlines>
          <c:spPr>
            <a:ln w="12700">
              <a:solidFill>
                <a:schemeClr val="tx1"/>
              </a:solidFill>
              <a:prstDash val="lgDash"/>
            </a:ln>
          </c:spPr>
        </c:majorGridlines>
        <c:numFmt formatCode="#,##0" sourceLinked="0"/>
        <c:majorTickMark val="cross"/>
        <c:minorTickMark val="none"/>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199643136"/>
        <c:crosses val="autoZero"/>
        <c:crossBetween val="between"/>
        <c:majorUnit val="1"/>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88839188528688"/>
          <c:y val="0.10473080230322844"/>
          <c:w val="0.73549895464944892"/>
          <c:h val="0.80614722473584455"/>
        </c:manualLayout>
      </c:layout>
      <c:radarChart>
        <c:radarStyle val="filled"/>
        <c:varyColors val="0"/>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extLst>
            <c:ext xmlns:c16="http://schemas.microsoft.com/office/drawing/2014/chart" uri="{C3380CC4-5D6E-409C-BE32-E72D297353CC}">
              <c16:uniqueId val="{00000000-771D-4B92-ABA1-71FA2C65ECB2}"/>
            </c:ext>
          </c:extLst>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2</c:v>
                </c:pt>
                <c:pt idx="1">
                  <c:v>1</c:v>
                </c:pt>
                <c:pt idx="2">
                  <c:v>2</c:v>
                </c:pt>
                <c:pt idx="3">
                  <c:v>1</c:v>
                </c:pt>
                <c:pt idx="4">
                  <c:v>2</c:v>
                </c:pt>
                <c:pt idx="5">
                  <c:v>1</c:v>
                </c:pt>
                <c:pt idx="7">
                  <c:v>1</c:v>
                </c:pt>
                <c:pt idx="8">
                  <c:v>2</c:v>
                </c:pt>
                <c:pt idx="9">
                  <c:v>1</c:v>
                </c:pt>
                <c:pt idx="10">
                  <c:v>2</c:v>
                </c:pt>
                <c:pt idx="11">
                  <c:v>1</c:v>
                </c:pt>
                <c:pt idx="12">
                  <c:v>3</c:v>
                </c:pt>
                <c:pt idx="13">
                  <c:v>1</c:v>
                </c:pt>
                <c:pt idx="14">
                  <c:v>2</c:v>
                </c:pt>
                <c:pt idx="15">
                  <c:v>1</c:v>
                </c:pt>
                <c:pt idx="16">
                  <c:v>0</c:v>
                </c:pt>
                <c:pt idx="17">
                  <c:v>1</c:v>
                </c:pt>
                <c:pt idx="18">
                  <c:v>2</c:v>
                </c:pt>
                <c:pt idx="19">
                  <c:v>1</c:v>
                </c:pt>
                <c:pt idx="21">
                  <c:v>1</c:v>
                </c:pt>
                <c:pt idx="22">
                  <c:v>2</c:v>
                </c:pt>
                <c:pt idx="23">
                  <c:v>1</c:v>
                </c:pt>
              </c:numCache>
            </c:numRef>
          </c:val>
          <c:extLst>
            <c:ext xmlns:c16="http://schemas.microsoft.com/office/drawing/2014/chart" uri="{C3380CC4-5D6E-409C-BE32-E72D297353CC}">
              <c16:uniqueId val="{00000001-771D-4B92-ABA1-71FA2C65ECB2}"/>
            </c:ext>
          </c:extLst>
        </c:ser>
        <c:ser>
          <c:idx val="2"/>
          <c:order val="2"/>
          <c:spPr>
            <a:solidFill>
              <a:srgbClr val="FFFFB9"/>
            </a:solidFill>
            <a:ln w="12700">
              <a:solidFill>
                <a:srgbClr val="000000"/>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2-771D-4B92-ABA1-71FA2C65ECB2}"/>
            </c:ext>
          </c:extLst>
        </c:ser>
        <c:dLbls>
          <c:showLegendKey val="0"/>
          <c:showVal val="0"/>
          <c:showCatName val="0"/>
          <c:showSerName val="0"/>
          <c:showPercent val="0"/>
          <c:showBubbleSize val="0"/>
        </c:dLbls>
        <c:axId val="207558912"/>
        <c:axId val="207572992"/>
      </c:radarChart>
      <c:catAx>
        <c:axId val="207558912"/>
        <c:scaling>
          <c:orientation val="minMax"/>
        </c:scaling>
        <c:delete val="0"/>
        <c:axPos val="b"/>
        <c:majorGridlines/>
        <c:numFmt formatCode="General" sourceLinked="0"/>
        <c:majorTickMark val="out"/>
        <c:minorTickMark val="none"/>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07572992"/>
        <c:crosses val="autoZero"/>
        <c:auto val="1"/>
        <c:lblAlgn val="ctr"/>
        <c:lblOffset val="100"/>
        <c:noMultiLvlLbl val="0"/>
      </c:catAx>
      <c:valAx>
        <c:axId val="207572992"/>
        <c:scaling>
          <c:orientation val="minMax"/>
          <c:max val="3"/>
          <c:min val="0"/>
        </c:scaling>
        <c:delete val="0"/>
        <c:axPos val="l"/>
        <c:majorGridlines>
          <c:spPr>
            <a:ln w="12700">
              <a:solidFill>
                <a:srgbClr val="000000"/>
              </a:solidFill>
              <a:prstDash val="lgDash"/>
            </a:ln>
          </c:spPr>
        </c:majorGridlines>
        <c:numFmt formatCode="#,##0" sourceLinked="0"/>
        <c:majorTickMark val="cross"/>
        <c:minorTickMark val="none"/>
        <c:tickLblPos val="nextTo"/>
        <c:spPr>
          <a:ln w="6350">
            <a:solidFill>
              <a:srgbClr val="A6A6A6"/>
            </a:solidFill>
            <a:prstDash val="dash"/>
          </a:ln>
        </c:spPr>
        <c:txPr>
          <a:bodyPr/>
          <a:lstStyle/>
          <a:p>
            <a:pPr>
              <a:defRPr lang="en-US" sz="1200" b="1">
                <a:solidFill>
                  <a:sysClr val="windowText" lastClr="000000"/>
                </a:solidFill>
                <a:latin typeface="Arial" pitchFamily="34" charset="0"/>
                <a:cs typeface="Arial" pitchFamily="34" charset="0"/>
              </a:defRPr>
            </a:pPr>
            <a:endParaRPr lang="pt-PT"/>
          </a:p>
        </c:txPr>
        <c:crossAx val="207558912"/>
        <c:crosses val="autoZero"/>
        <c:crossBetween val="between"/>
        <c:majorUnit val="1"/>
      </c:valAx>
    </c:plotArea>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1323975" y="323849"/>
    <xdr:ext cx="6086475" cy="55530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tabSelected="1" workbookViewId="0"/>
  </sheetViews>
  <sheetFormatPr defaultRowHeight="12.75" x14ac:dyDescent="0.2"/>
  <sheetData>
    <row r="2" spans="2:8" ht="15.75" x14ac:dyDescent="0.25">
      <c r="B2" s="82" t="s">
        <v>183</v>
      </c>
      <c r="C2" s="82"/>
      <c r="D2" s="82"/>
      <c r="E2" s="82"/>
      <c r="F2" s="82"/>
      <c r="G2" s="82"/>
      <c r="H2" s="82"/>
    </row>
    <row r="8" spans="2:8" ht="2.25" customHeight="1" x14ac:dyDescent="0.2"/>
    <row r="9" spans="2:8" hidden="1" x14ac:dyDescent="0.2"/>
    <row r="10" spans="2:8" hidden="1" x14ac:dyDescent="0.2"/>
    <row r="11" spans="2:8" hidden="1" x14ac:dyDescent="0.2"/>
    <row r="12" spans="2:8" hidden="1" x14ac:dyDescent="0.2"/>
    <row r="13" spans="2:8" hidden="1" x14ac:dyDescent="0.2"/>
    <row r="14" spans="2:8" hidden="1" x14ac:dyDescent="0.2"/>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7" workbookViewId="0">
      <selection activeCell="E6" sqref="E6:F7"/>
    </sheetView>
  </sheetViews>
  <sheetFormatPr defaultRowHeight="12.75" x14ac:dyDescent="0.2"/>
  <cols>
    <col min="1" max="1" width="4.140625" customWidth="1"/>
    <col min="2" max="2" width="16.28515625" style="8" customWidth="1"/>
    <col min="3" max="3" width="8.28515625" style="8" customWidth="1"/>
    <col min="4" max="4" width="6.5703125" style="8" customWidth="1"/>
    <col min="5" max="5" width="9.7109375" style="8" customWidth="1"/>
    <col min="6" max="6" width="12.71093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x14ac:dyDescent="0.25">
      <c r="A1" s="82"/>
      <c r="B1" s="82"/>
      <c r="C1" s="82"/>
      <c r="D1" s="82"/>
      <c r="E1" s="82"/>
      <c r="F1" s="20"/>
      <c r="G1" s="20"/>
    </row>
    <row r="2" spans="1:13" ht="18" customHeight="1" x14ac:dyDescent="0.2">
      <c r="B2" s="84" t="s">
        <v>142</v>
      </c>
      <c r="C2" s="84"/>
      <c r="D2" s="84"/>
      <c r="E2" s="84"/>
      <c r="F2" s="84"/>
      <c r="G2" s="84"/>
    </row>
    <row r="3" spans="1:13" ht="15.75" customHeight="1" x14ac:dyDescent="0.2">
      <c r="A3" s="6"/>
      <c r="B3" s="84"/>
      <c r="C3" s="84"/>
      <c r="D3" s="84"/>
      <c r="E3" s="84"/>
      <c r="F3" s="84"/>
      <c r="G3" s="84"/>
      <c r="I3" s="83" t="s">
        <v>182</v>
      </c>
      <c r="J3" s="83"/>
      <c r="K3" s="83"/>
      <c r="L3" s="83"/>
      <c r="M3" s="83"/>
    </row>
    <row r="4" spans="1:13" x14ac:dyDescent="0.2">
      <c r="A4" s="6"/>
      <c r="B4" s="84"/>
      <c r="C4" s="84"/>
      <c r="D4" s="84"/>
      <c r="E4" s="84"/>
      <c r="F4" s="84"/>
      <c r="G4" s="84"/>
      <c r="I4" s="83"/>
      <c r="J4" s="83"/>
      <c r="K4" s="83"/>
      <c r="L4" s="83"/>
      <c r="M4" s="83"/>
    </row>
    <row r="5" spans="1:13" ht="18" customHeight="1" thickBot="1" x14ac:dyDescent="0.25"/>
    <row r="6" spans="1:13" ht="15" customHeight="1" x14ac:dyDescent="0.2">
      <c r="B6" s="125" t="s">
        <v>28</v>
      </c>
      <c r="C6" s="126"/>
      <c r="D6" s="127" t="s">
        <v>200</v>
      </c>
      <c r="E6" s="125" t="s">
        <v>28</v>
      </c>
      <c r="F6" s="126"/>
      <c r="G6" s="127" t="s">
        <v>200</v>
      </c>
      <c r="I6" s="85" t="s">
        <v>143</v>
      </c>
      <c r="J6" s="87" t="s">
        <v>28</v>
      </c>
      <c r="K6" s="88"/>
      <c r="L6" s="88"/>
      <c r="M6" s="89"/>
    </row>
    <row r="7" spans="1:13" ht="13.5" customHeight="1" thickBot="1" x14ac:dyDescent="0.25">
      <c r="B7" s="128"/>
      <c r="C7" s="129"/>
      <c r="D7" s="130" t="s">
        <v>199</v>
      </c>
      <c r="E7" s="128"/>
      <c r="F7" s="129"/>
      <c r="G7" s="130" t="s">
        <v>199</v>
      </c>
      <c r="I7" s="86"/>
      <c r="J7" s="61" t="s">
        <v>197</v>
      </c>
      <c r="K7" s="62" t="s">
        <v>198</v>
      </c>
      <c r="L7" s="63" t="s">
        <v>201</v>
      </c>
      <c r="M7" s="63" t="s">
        <v>212</v>
      </c>
    </row>
    <row r="8" spans="1:13" ht="15" customHeight="1" thickBot="1" x14ac:dyDescent="0.25">
      <c r="B8" s="131" t="s">
        <v>29</v>
      </c>
      <c r="C8" s="132" t="s">
        <v>30</v>
      </c>
      <c r="D8" s="133">
        <v>3</v>
      </c>
      <c r="E8" s="134" t="s">
        <v>132</v>
      </c>
      <c r="F8" s="135" t="s">
        <v>32</v>
      </c>
      <c r="G8" s="136">
        <v>3</v>
      </c>
      <c r="I8" s="27" t="s">
        <v>144</v>
      </c>
      <c r="J8" s="22"/>
      <c r="K8" s="23"/>
      <c r="L8" s="22"/>
      <c r="M8" s="22"/>
    </row>
    <row r="9" spans="1:13" ht="15" customHeight="1" thickBot="1" x14ac:dyDescent="0.25">
      <c r="B9" s="131" t="s">
        <v>33</v>
      </c>
      <c r="C9" s="132" t="s">
        <v>30</v>
      </c>
      <c r="D9" s="137">
        <v>3</v>
      </c>
      <c r="E9" s="134" t="s">
        <v>133</v>
      </c>
      <c r="F9" s="135" t="s">
        <v>32</v>
      </c>
      <c r="G9" s="136">
        <v>2</v>
      </c>
      <c r="I9" s="75"/>
      <c r="J9" s="75"/>
      <c r="K9" s="57"/>
      <c r="L9" s="56"/>
      <c r="M9" s="56"/>
    </row>
    <row r="10" spans="1:13" ht="15" customHeight="1" thickBot="1" x14ac:dyDescent="0.25">
      <c r="B10" s="131" t="s">
        <v>35</v>
      </c>
      <c r="C10" s="132" t="s">
        <v>30</v>
      </c>
      <c r="D10" s="137">
        <v>3</v>
      </c>
      <c r="E10" s="134" t="s">
        <v>134</v>
      </c>
      <c r="F10" s="135" t="s">
        <v>32</v>
      </c>
      <c r="G10" s="136">
        <v>2</v>
      </c>
      <c r="I10" s="75"/>
      <c r="J10" s="75"/>
      <c r="K10" s="57"/>
      <c r="L10" s="56"/>
      <c r="M10" s="56"/>
    </row>
    <row r="11" spans="1:13" ht="15" customHeight="1" thickBot="1" x14ac:dyDescent="0.25">
      <c r="B11" s="131" t="s">
        <v>37</v>
      </c>
      <c r="C11" s="132" t="s">
        <v>30</v>
      </c>
      <c r="D11" s="137">
        <v>3</v>
      </c>
      <c r="E11" s="134" t="s">
        <v>31</v>
      </c>
      <c r="F11" s="135" t="s">
        <v>32</v>
      </c>
      <c r="G11" s="136">
        <v>3</v>
      </c>
      <c r="I11" s="75"/>
      <c r="J11" s="75"/>
      <c r="K11" s="57"/>
      <c r="L11" s="56"/>
      <c r="M11" s="56"/>
    </row>
    <row r="12" spans="1:13" ht="15" customHeight="1" thickBot="1" x14ac:dyDescent="0.25">
      <c r="B12" s="131" t="s">
        <v>39</v>
      </c>
      <c r="C12" s="132" t="s">
        <v>30</v>
      </c>
      <c r="D12" s="137">
        <v>2</v>
      </c>
      <c r="E12" s="134" t="s">
        <v>34</v>
      </c>
      <c r="F12" s="135" t="s">
        <v>32</v>
      </c>
      <c r="G12" s="134">
        <v>3</v>
      </c>
      <c r="I12" s="75"/>
      <c r="J12" s="75"/>
      <c r="K12" s="57"/>
      <c r="L12" s="56"/>
      <c r="M12" s="56"/>
    </row>
    <row r="13" spans="1:13" ht="15" customHeight="1" thickBot="1" x14ac:dyDescent="0.25">
      <c r="B13" s="131" t="s">
        <v>41</v>
      </c>
      <c r="C13" s="132" t="s">
        <v>30</v>
      </c>
      <c r="D13" s="137">
        <v>3</v>
      </c>
      <c r="E13" s="134" t="s">
        <v>36</v>
      </c>
      <c r="F13" s="135" t="s">
        <v>32</v>
      </c>
      <c r="G13" s="136">
        <v>2</v>
      </c>
      <c r="I13" s="75"/>
      <c r="J13" s="75"/>
      <c r="K13" s="57"/>
      <c r="L13" s="56"/>
      <c r="M13" s="56"/>
    </row>
    <row r="14" spans="1:13" ht="15" customHeight="1" thickBot="1" x14ac:dyDescent="0.25">
      <c r="B14" s="131" t="s">
        <v>217</v>
      </c>
      <c r="C14" s="132" t="s">
        <v>30</v>
      </c>
      <c r="D14" s="137">
        <v>3</v>
      </c>
      <c r="E14" s="134" t="s">
        <v>38</v>
      </c>
      <c r="F14" s="135" t="s">
        <v>32</v>
      </c>
      <c r="G14" s="136">
        <v>2</v>
      </c>
      <c r="I14" s="27" t="s">
        <v>147</v>
      </c>
      <c r="J14" s="22"/>
      <c r="K14" s="23"/>
      <c r="L14" s="22"/>
      <c r="M14" s="22"/>
    </row>
    <row r="15" spans="1:13" ht="15" customHeight="1" thickBot="1" x14ac:dyDescent="0.25">
      <c r="B15" s="131" t="s">
        <v>218</v>
      </c>
      <c r="C15" s="132" t="s">
        <v>30</v>
      </c>
      <c r="D15" s="137">
        <v>3</v>
      </c>
      <c r="E15" s="134" t="s">
        <v>40</v>
      </c>
      <c r="F15" s="135" t="s">
        <v>32</v>
      </c>
      <c r="G15" s="136">
        <v>3</v>
      </c>
      <c r="I15" s="75"/>
      <c r="J15" s="75"/>
      <c r="K15" s="57"/>
      <c r="L15" s="56"/>
      <c r="M15" s="56"/>
    </row>
    <row r="16" spans="1:13" ht="15" customHeight="1" thickBot="1" x14ac:dyDescent="0.25">
      <c r="B16" s="131" t="s">
        <v>219</v>
      </c>
      <c r="C16" s="132" t="s">
        <v>30</v>
      </c>
      <c r="D16" s="137">
        <v>3</v>
      </c>
      <c r="E16" s="134" t="s">
        <v>42</v>
      </c>
      <c r="F16" s="135" t="s">
        <v>32</v>
      </c>
      <c r="G16" s="136">
        <v>2</v>
      </c>
      <c r="I16" s="75"/>
      <c r="J16" s="75"/>
      <c r="K16" s="57"/>
      <c r="L16" s="56"/>
      <c r="M16" s="56"/>
    </row>
    <row r="17" spans="2:13" ht="15" customHeight="1" thickBot="1" x14ac:dyDescent="0.25">
      <c r="B17" s="131" t="s">
        <v>43</v>
      </c>
      <c r="C17" s="132" t="s">
        <v>30</v>
      </c>
      <c r="D17" s="137">
        <v>3</v>
      </c>
      <c r="E17" s="134" t="s">
        <v>44</v>
      </c>
      <c r="F17" s="135" t="s">
        <v>32</v>
      </c>
      <c r="G17" s="136">
        <v>2</v>
      </c>
      <c r="I17" s="75"/>
      <c r="J17" s="75"/>
      <c r="K17" s="57"/>
      <c r="L17" s="56"/>
      <c r="M17" s="56"/>
    </row>
    <row r="18" spans="2:13" ht="15" customHeight="1" thickBot="1" x14ac:dyDescent="0.25">
      <c r="B18" s="138" t="s">
        <v>45</v>
      </c>
      <c r="C18" s="132" t="s">
        <v>30</v>
      </c>
      <c r="D18" s="137">
        <v>2</v>
      </c>
      <c r="E18" s="134" t="s">
        <v>46</v>
      </c>
      <c r="F18" s="135" t="s">
        <v>32</v>
      </c>
      <c r="G18" s="136">
        <v>3</v>
      </c>
      <c r="I18" s="75"/>
      <c r="J18" s="75"/>
      <c r="K18" s="57"/>
      <c r="L18" s="56"/>
      <c r="M18" s="56"/>
    </row>
    <row r="19" spans="2:13" ht="15" customHeight="1" thickBot="1" x14ac:dyDescent="0.25">
      <c r="B19" s="131" t="s">
        <v>47</v>
      </c>
      <c r="C19" s="132" t="s">
        <v>30</v>
      </c>
      <c r="D19" s="137">
        <v>3</v>
      </c>
      <c r="E19" s="134" t="s">
        <v>48</v>
      </c>
      <c r="F19" s="135" t="s">
        <v>32</v>
      </c>
      <c r="G19" s="136">
        <v>3</v>
      </c>
      <c r="I19" s="75"/>
      <c r="J19" s="75"/>
      <c r="K19" s="57"/>
      <c r="L19" s="56"/>
      <c r="M19" s="56"/>
    </row>
    <row r="20" spans="2:13" ht="15" customHeight="1" thickBot="1" x14ac:dyDescent="0.25">
      <c r="B20" s="131" t="s">
        <v>49</v>
      </c>
      <c r="C20" s="132" t="s">
        <v>30</v>
      </c>
      <c r="D20" s="137">
        <v>2</v>
      </c>
      <c r="E20" s="134" t="s">
        <v>50</v>
      </c>
      <c r="F20" s="135" t="s">
        <v>32</v>
      </c>
      <c r="G20" s="136">
        <v>3</v>
      </c>
      <c r="I20" s="75"/>
      <c r="J20" s="75"/>
      <c r="K20" s="57"/>
      <c r="L20" s="56"/>
      <c r="M20" s="56"/>
    </row>
    <row r="21" spans="2:13" ht="15" customHeight="1" thickBot="1" x14ac:dyDescent="0.25">
      <c r="B21" s="131" t="s">
        <v>51</v>
      </c>
      <c r="C21" s="132" t="s">
        <v>30</v>
      </c>
      <c r="D21" s="137">
        <v>3</v>
      </c>
      <c r="E21" s="134" t="s">
        <v>52</v>
      </c>
      <c r="F21" s="135" t="s">
        <v>32</v>
      </c>
      <c r="G21" s="136">
        <v>3</v>
      </c>
      <c r="I21" s="75"/>
      <c r="J21" s="75"/>
      <c r="K21" s="57"/>
      <c r="L21" s="56"/>
      <c r="M21" s="56"/>
    </row>
    <row r="22" spans="2:13" ht="15" customHeight="1" thickBot="1" x14ac:dyDescent="0.25">
      <c r="B22" s="131" t="s">
        <v>53</v>
      </c>
      <c r="C22" s="132" t="s">
        <v>30</v>
      </c>
      <c r="D22" s="137">
        <v>3</v>
      </c>
      <c r="E22" s="134" t="s">
        <v>54</v>
      </c>
      <c r="F22" s="135" t="s">
        <v>32</v>
      </c>
      <c r="G22" s="136">
        <v>3</v>
      </c>
      <c r="I22" s="75"/>
      <c r="J22" s="75"/>
      <c r="K22" s="57"/>
      <c r="L22" s="56"/>
      <c r="M22" s="56"/>
    </row>
    <row r="23" spans="2:13" ht="15" customHeight="1" thickBot="1" x14ac:dyDescent="0.25">
      <c r="B23" s="131" t="s">
        <v>55</v>
      </c>
      <c r="C23" s="132" t="s">
        <v>30</v>
      </c>
      <c r="D23" s="137">
        <v>2</v>
      </c>
      <c r="E23" s="134" t="s">
        <v>56</v>
      </c>
      <c r="F23" s="135" t="s">
        <v>32</v>
      </c>
      <c r="G23" s="136">
        <v>3</v>
      </c>
      <c r="I23" s="75"/>
      <c r="J23" s="75"/>
      <c r="K23" s="57"/>
      <c r="L23" s="56"/>
      <c r="M23" s="56"/>
    </row>
    <row r="24" spans="2:13" ht="15" customHeight="1" thickBot="1" x14ac:dyDescent="0.25">
      <c r="B24" s="131" t="s">
        <v>57</v>
      </c>
      <c r="C24" s="132" t="s">
        <v>30</v>
      </c>
      <c r="D24" s="137">
        <v>2</v>
      </c>
      <c r="E24" s="134" t="s">
        <v>58</v>
      </c>
      <c r="F24" s="135" t="s">
        <v>32</v>
      </c>
      <c r="G24" s="136">
        <v>2</v>
      </c>
      <c r="I24" s="27" t="s">
        <v>146</v>
      </c>
      <c r="J24" s="22"/>
      <c r="K24" s="23"/>
      <c r="L24" s="22"/>
      <c r="M24" s="22"/>
    </row>
    <row r="25" spans="2:13" ht="15" customHeight="1" thickBot="1" x14ac:dyDescent="0.25">
      <c r="B25" s="138" t="s">
        <v>59</v>
      </c>
      <c r="C25" s="132" t="s">
        <v>30</v>
      </c>
      <c r="D25" s="137">
        <v>3</v>
      </c>
      <c r="E25" s="134" t="s">
        <v>60</v>
      </c>
      <c r="F25" s="135" t="s">
        <v>32</v>
      </c>
      <c r="G25" s="136">
        <v>3</v>
      </c>
      <c r="I25" s="75"/>
      <c r="J25" s="75"/>
      <c r="K25" s="57"/>
      <c r="L25" s="56"/>
      <c r="M25" s="56"/>
    </row>
    <row r="26" spans="2:13" ht="15" customHeight="1" thickBot="1" x14ac:dyDescent="0.25">
      <c r="B26" s="138" t="s">
        <v>61</v>
      </c>
      <c r="C26" s="132" t="s">
        <v>30</v>
      </c>
      <c r="D26" s="137">
        <v>2</v>
      </c>
      <c r="E26" s="134" t="s">
        <v>62</v>
      </c>
      <c r="F26" s="135" t="s">
        <v>32</v>
      </c>
      <c r="G26" s="136">
        <v>3</v>
      </c>
      <c r="I26" s="75"/>
      <c r="J26" s="75"/>
      <c r="K26" s="57"/>
      <c r="L26" s="56"/>
      <c r="M26" s="56"/>
    </row>
    <row r="27" spans="2:13" ht="15" customHeight="1" thickBot="1" x14ac:dyDescent="0.25">
      <c r="B27" s="138" t="s">
        <v>63</v>
      </c>
      <c r="C27" s="132" t="s">
        <v>30</v>
      </c>
      <c r="D27" s="137">
        <v>2</v>
      </c>
      <c r="E27" s="134" t="s">
        <v>64</v>
      </c>
      <c r="F27" s="135" t="s">
        <v>32</v>
      </c>
      <c r="G27" s="136">
        <v>3</v>
      </c>
      <c r="I27" s="27" t="s">
        <v>145</v>
      </c>
      <c r="J27" s="22"/>
      <c r="K27" s="23"/>
      <c r="L27" s="22"/>
      <c r="M27" s="22"/>
    </row>
    <row r="28" spans="2:13" ht="15" customHeight="1" thickBot="1" x14ac:dyDescent="0.25">
      <c r="B28" s="138" t="s">
        <v>65</v>
      </c>
      <c r="C28" s="132" t="s">
        <v>30</v>
      </c>
      <c r="D28" s="137">
        <v>3</v>
      </c>
      <c r="E28" s="134" t="s">
        <v>66</v>
      </c>
      <c r="F28" s="135" t="s">
        <v>32</v>
      </c>
      <c r="G28" s="136">
        <v>3</v>
      </c>
      <c r="I28" s="75"/>
      <c r="J28" s="75"/>
      <c r="K28" s="57"/>
      <c r="L28" s="56"/>
      <c r="M28" s="56"/>
    </row>
    <row r="29" spans="2:13" ht="15" customHeight="1" thickBot="1" x14ac:dyDescent="0.25">
      <c r="B29" s="138" t="s">
        <v>67</v>
      </c>
      <c r="C29" s="132" t="s">
        <v>30</v>
      </c>
      <c r="D29" s="137">
        <v>2</v>
      </c>
      <c r="E29" s="139" t="s">
        <v>68</v>
      </c>
      <c r="F29" s="140" t="s">
        <v>69</v>
      </c>
      <c r="G29" s="141">
        <v>3</v>
      </c>
      <c r="I29" s="75"/>
      <c r="J29" s="75"/>
      <c r="K29" s="57"/>
      <c r="L29" s="56"/>
      <c r="M29" s="56"/>
    </row>
    <row r="30" spans="2:13" ht="15" customHeight="1" thickBot="1" x14ac:dyDescent="0.25">
      <c r="B30" s="138" t="s">
        <v>220</v>
      </c>
      <c r="C30" s="132" t="s">
        <v>30</v>
      </c>
      <c r="D30" s="137">
        <v>3</v>
      </c>
      <c r="E30" s="141" t="s">
        <v>71</v>
      </c>
      <c r="F30" s="140" t="s">
        <v>69</v>
      </c>
      <c r="G30" s="141">
        <v>3</v>
      </c>
      <c r="I30" s="75"/>
      <c r="J30" s="75"/>
      <c r="K30" s="57"/>
      <c r="L30" s="56"/>
      <c r="M30" s="56"/>
    </row>
    <row r="31" spans="2:13" ht="15" customHeight="1" thickBot="1" x14ac:dyDescent="0.25">
      <c r="B31" s="138" t="s">
        <v>70</v>
      </c>
      <c r="C31" s="132" t="s">
        <v>30</v>
      </c>
      <c r="D31" s="137">
        <v>3</v>
      </c>
      <c r="E31" s="141" t="s">
        <v>73</v>
      </c>
      <c r="F31" s="140" t="s">
        <v>69</v>
      </c>
      <c r="G31" s="141">
        <v>2</v>
      </c>
      <c r="I31" s="75"/>
      <c r="J31" s="75"/>
      <c r="K31" s="57"/>
      <c r="L31" s="56"/>
      <c r="M31" s="56"/>
    </row>
    <row r="32" spans="2:13" ht="15" customHeight="1" thickBot="1" x14ac:dyDescent="0.25">
      <c r="B32" s="138" t="s">
        <v>72</v>
      </c>
      <c r="C32" s="132" t="s">
        <v>30</v>
      </c>
      <c r="D32" s="137">
        <v>3</v>
      </c>
      <c r="E32" s="141" t="s">
        <v>75</v>
      </c>
      <c r="F32" s="140" t="s">
        <v>69</v>
      </c>
      <c r="G32" s="141">
        <v>3</v>
      </c>
      <c r="I32" s="75"/>
      <c r="J32" s="75"/>
      <c r="K32" s="57"/>
      <c r="L32" s="56"/>
      <c r="M32" s="56"/>
    </row>
    <row r="33" spans="2:13" ht="15" customHeight="1" thickBot="1" x14ac:dyDescent="0.25">
      <c r="B33" s="138" t="s">
        <v>74</v>
      </c>
      <c r="C33" s="132" t="s">
        <v>30</v>
      </c>
      <c r="D33" s="137">
        <v>3</v>
      </c>
      <c r="E33" s="141" t="s">
        <v>77</v>
      </c>
      <c r="F33" s="140" t="s">
        <v>69</v>
      </c>
      <c r="G33" s="141">
        <v>3</v>
      </c>
      <c r="I33" s="75"/>
      <c r="J33" s="75"/>
      <c r="K33" s="57"/>
      <c r="L33" s="56"/>
      <c r="M33" s="56"/>
    </row>
    <row r="34" spans="2:13" ht="15" customHeight="1" thickBot="1" x14ac:dyDescent="0.25">
      <c r="B34" s="138" t="s">
        <v>76</v>
      </c>
      <c r="C34" s="132" t="s">
        <v>30</v>
      </c>
      <c r="D34" s="137">
        <v>2</v>
      </c>
      <c r="E34" s="141" t="s">
        <v>79</v>
      </c>
      <c r="F34" s="140" t="s">
        <v>69</v>
      </c>
      <c r="G34" s="141">
        <v>2</v>
      </c>
      <c r="I34" s="75"/>
      <c r="J34" s="75"/>
      <c r="K34" s="57"/>
      <c r="L34" s="56"/>
      <c r="M34" s="56"/>
    </row>
    <row r="35" spans="2:13" ht="15" customHeight="1" thickBot="1" x14ac:dyDescent="0.25">
      <c r="B35" s="138" t="s">
        <v>78</v>
      </c>
      <c r="C35" s="132" t="s">
        <v>30</v>
      </c>
      <c r="D35" s="137">
        <v>3</v>
      </c>
      <c r="E35" s="141" t="s">
        <v>81</v>
      </c>
      <c r="F35" s="140" t="s">
        <v>69</v>
      </c>
      <c r="G35" s="141">
        <v>2</v>
      </c>
      <c r="I35" s="75"/>
      <c r="J35" s="75"/>
      <c r="K35" s="57"/>
      <c r="L35" s="56"/>
      <c r="M35" s="56"/>
    </row>
    <row r="36" spans="2:13" ht="15" customHeight="1" thickBot="1" x14ac:dyDescent="0.25">
      <c r="B36" s="138" t="s">
        <v>80</v>
      </c>
      <c r="C36" s="132" t="s">
        <v>30</v>
      </c>
      <c r="D36" s="137">
        <v>3</v>
      </c>
      <c r="E36" s="141" t="s">
        <v>83</v>
      </c>
      <c r="F36" s="140" t="s">
        <v>69</v>
      </c>
      <c r="G36" s="141">
        <v>3</v>
      </c>
      <c r="I36" s="75"/>
      <c r="J36" s="75"/>
      <c r="K36" s="57"/>
      <c r="L36" s="56"/>
      <c r="M36" s="56"/>
    </row>
    <row r="37" spans="2:13" ht="15" customHeight="1" thickBot="1" x14ac:dyDescent="0.25">
      <c r="B37" s="138" t="s">
        <v>82</v>
      </c>
      <c r="C37" s="132" t="s">
        <v>30</v>
      </c>
      <c r="D37" s="137">
        <v>2</v>
      </c>
      <c r="E37" s="137" t="s">
        <v>85</v>
      </c>
      <c r="F37" s="132" t="s">
        <v>30</v>
      </c>
      <c r="G37" s="137">
        <v>3</v>
      </c>
      <c r="I37" s="75"/>
      <c r="J37" s="75"/>
      <c r="K37" s="57"/>
      <c r="L37" s="56"/>
      <c r="M37" s="56"/>
    </row>
    <row r="38" spans="2:13" ht="15" customHeight="1" thickBot="1" x14ac:dyDescent="0.25">
      <c r="B38" s="138" t="s">
        <v>84</v>
      </c>
      <c r="C38" s="132" t="s">
        <v>30</v>
      </c>
      <c r="D38" s="137">
        <v>3</v>
      </c>
      <c r="E38" s="137" t="s">
        <v>87</v>
      </c>
      <c r="F38" s="132" t="s">
        <v>30</v>
      </c>
      <c r="G38" s="137">
        <v>3</v>
      </c>
      <c r="I38" s="75"/>
      <c r="J38" s="75"/>
      <c r="K38" s="57"/>
      <c r="L38" s="56"/>
      <c r="M38" s="56"/>
    </row>
    <row r="39" spans="2:13" ht="15" customHeight="1" thickBot="1" x14ac:dyDescent="0.25">
      <c r="B39" s="138" t="s">
        <v>86</v>
      </c>
      <c r="C39" s="132" t="s">
        <v>30</v>
      </c>
      <c r="D39" s="137">
        <v>3</v>
      </c>
      <c r="E39" s="137" t="s">
        <v>89</v>
      </c>
      <c r="F39" s="132" t="s">
        <v>30</v>
      </c>
      <c r="G39" s="137">
        <v>3</v>
      </c>
      <c r="I39" s="6" t="s">
        <v>186</v>
      </c>
      <c r="J39" s="6"/>
    </row>
    <row r="40" spans="2:13" ht="15" customHeight="1" thickBot="1" x14ac:dyDescent="0.25">
      <c r="B40" s="138" t="s">
        <v>88</v>
      </c>
      <c r="C40" s="132" t="s">
        <v>30</v>
      </c>
      <c r="D40" s="137">
        <v>2</v>
      </c>
      <c r="E40" s="137" t="s">
        <v>91</v>
      </c>
      <c r="F40" s="132" t="s">
        <v>30</v>
      </c>
      <c r="G40" s="137">
        <v>3</v>
      </c>
      <c r="I40" s="6"/>
      <c r="J40" s="6"/>
    </row>
    <row r="41" spans="2:13" ht="15" customHeight="1" thickBot="1" x14ac:dyDescent="0.25">
      <c r="B41" s="138" t="s">
        <v>90</v>
      </c>
      <c r="C41" s="132" t="s">
        <v>30</v>
      </c>
      <c r="D41" s="137">
        <v>3</v>
      </c>
      <c r="E41" s="137" t="s">
        <v>93</v>
      </c>
      <c r="F41" s="132" t="s">
        <v>30</v>
      </c>
      <c r="G41" s="137">
        <v>3</v>
      </c>
      <c r="I41" s="6"/>
      <c r="J41" s="6"/>
    </row>
    <row r="42" spans="2:13" ht="15" customHeight="1" thickBot="1" x14ac:dyDescent="0.3">
      <c r="B42" s="138" t="s">
        <v>92</v>
      </c>
      <c r="C42" s="132" t="s">
        <v>30</v>
      </c>
      <c r="D42" s="137">
        <v>3</v>
      </c>
      <c r="E42" s="136" t="s">
        <v>95</v>
      </c>
      <c r="F42" s="135" t="s">
        <v>32</v>
      </c>
      <c r="G42" s="136">
        <v>3</v>
      </c>
      <c r="I42" s="31"/>
      <c r="J42" s="6"/>
    </row>
    <row r="43" spans="2:13" ht="15" customHeight="1" thickBot="1" x14ac:dyDescent="0.25">
      <c r="B43" s="138" t="s">
        <v>94</v>
      </c>
      <c r="C43" s="132" t="s">
        <v>30</v>
      </c>
      <c r="D43" s="137">
        <v>3</v>
      </c>
      <c r="E43" s="136" t="s">
        <v>97</v>
      </c>
      <c r="F43" s="135" t="s">
        <v>32</v>
      </c>
      <c r="G43" s="136">
        <v>3</v>
      </c>
    </row>
    <row r="44" spans="2:13" ht="15" customHeight="1" thickBot="1" x14ac:dyDescent="0.25">
      <c r="B44" s="138" t="s">
        <v>96</v>
      </c>
      <c r="C44" s="132" t="s">
        <v>30</v>
      </c>
      <c r="D44" s="137">
        <v>2</v>
      </c>
      <c r="E44" s="136" t="s">
        <v>99</v>
      </c>
      <c r="F44" s="135" t="s">
        <v>32</v>
      </c>
      <c r="G44" s="136">
        <v>3</v>
      </c>
    </row>
    <row r="45" spans="2:13" ht="15" customHeight="1" thickBot="1" x14ac:dyDescent="0.25">
      <c r="B45" s="138" t="s">
        <v>98</v>
      </c>
      <c r="C45" s="132" t="s">
        <v>30</v>
      </c>
      <c r="D45" s="137">
        <v>2</v>
      </c>
      <c r="E45" s="137" t="s">
        <v>101</v>
      </c>
      <c r="F45" s="132" t="s">
        <v>30</v>
      </c>
      <c r="G45" s="137">
        <v>3</v>
      </c>
    </row>
    <row r="46" spans="2:13" ht="15" customHeight="1" thickBot="1" x14ac:dyDescent="0.25">
      <c r="B46" s="138" t="s">
        <v>100</v>
      </c>
      <c r="C46" s="132" t="s">
        <v>30</v>
      </c>
      <c r="D46" s="137">
        <v>2</v>
      </c>
      <c r="E46" s="141" t="s">
        <v>103</v>
      </c>
      <c r="F46" s="140" t="s">
        <v>69</v>
      </c>
      <c r="G46" s="141">
        <v>3</v>
      </c>
    </row>
    <row r="47" spans="2:13" ht="15" customHeight="1" thickBot="1" x14ac:dyDescent="0.25">
      <c r="B47" s="138" t="s">
        <v>102</v>
      </c>
      <c r="C47" s="132" t="s">
        <v>30</v>
      </c>
      <c r="D47" s="137">
        <v>2</v>
      </c>
      <c r="E47" s="136" t="s">
        <v>105</v>
      </c>
      <c r="F47" s="135" t="s">
        <v>32</v>
      </c>
      <c r="G47" s="136">
        <v>2</v>
      </c>
    </row>
    <row r="48" spans="2:13" ht="15" customHeight="1" thickBot="1" x14ac:dyDescent="0.25">
      <c r="B48" s="142" t="s">
        <v>104</v>
      </c>
      <c r="C48" s="135" t="s">
        <v>32</v>
      </c>
      <c r="D48" s="136">
        <v>3</v>
      </c>
      <c r="E48" s="136" t="s">
        <v>107</v>
      </c>
      <c r="F48" s="135" t="s">
        <v>32</v>
      </c>
      <c r="G48" s="136">
        <v>3</v>
      </c>
    </row>
    <row r="49" spans="2:7" ht="15" customHeight="1" thickBot="1" x14ac:dyDescent="0.25">
      <c r="B49" s="142" t="s">
        <v>106</v>
      </c>
      <c r="C49" s="135" t="s">
        <v>32</v>
      </c>
      <c r="D49" s="136">
        <v>3</v>
      </c>
      <c r="E49" s="136" t="s">
        <v>109</v>
      </c>
      <c r="F49" s="135" t="s">
        <v>32</v>
      </c>
      <c r="G49" s="136">
        <v>3</v>
      </c>
    </row>
    <row r="50" spans="2:7" ht="15" customHeight="1" thickBot="1" x14ac:dyDescent="0.25">
      <c r="B50" s="142" t="s">
        <v>108</v>
      </c>
      <c r="C50" s="135" t="s">
        <v>32</v>
      </c>
      <c r="D50" s="136">
        <v>2</v>
      </c>
      <c r="E50" s="136" t="s">
        <v>111</v>
      </c>
      <c r="F50" s="135" t="s">
        <v>32</v>
      </c>
      <c r="G50" s="136">
        <v>3</v>
      </c>
    </row>
    <row r="51" spans="2:7" ht="15" customHeight="1" thickBot="1" x14ac:dyDescent="0.25">
      <c r="B51" s="142" t="s">
        <v>110</v>
      </c>
      <c r="C51" s="135" t="s">
        <v>32</v>
      </c>
      <c r="D51" s="136">
        <v>2</v>
      </c>
      <c r="E51" s="136" t="s">
        <v>113</v>
      </c>
      <c r="F51" s="135" t="s">
        <v>32</v>
      </c>
      <c r="G51" s="136">
        <v>2</v>
      </c>
    </row>
    <row r="52" spans="2:7" ht="15" customHeight="1" thickBot="1" x14ac:dyDescent="0.25">
      <c r="B52" s="142" t="s">
        <v>112</v>
      </c>
      <c r="C52" s="135" t="s">
        <v>32</v>
      </c>
      <c r="D52" s="136">
        <v>3</v>
      </c>
      <c r="E52" s="136" t="s">
        <v>115</v>
      </c>
      <c r="F52" s="135" t="s">
        <v>32</v>
      </c>
      <c r="G52" s="136">
        <v>3</v>
      </c>
    </row>
    <row r="53" spans="2:7" ht="15" customHeight="1" thickBot="1" x14ac:dyDescent="0.25">
      <c r="B53" s="142" t="s">
        <v>114</v>
      </c>
      <c r="C53" s="135" t="s">
        <v>32</v>
      </c>
      <c r="D53" s="136">
        <v>2</v>
      </c>
      <c r="E53" s="136" t="s">
        <v>117</v>
      </c>
      <c r="F53" s="135" t="s">
        <v>32</v>
      </c>
      <c r="G53" s="136">
        <v>2</v>
      </c>
    </row>
    <row r="54" spans="2:7" ht="15" customHeight="1" thickBot="1" x14ac:dyDescent="0.25">
      <c r="B54" s="142" t="s">
        <v>116</v>
      </c>
      <c r="C54" s="135" t="s">
        <v>32</v>
      </c>
      <c r="D54" s="136">
        <v>3</v>
      </c>
      <c r="E54" s="136" t="s">
        <v>119</v>
      </c>
      <c r="F54" s="135" t="s">
        <v>32</v>
      </c>
      <c r="G54" s="136">
        <v>2</v>
      </c>
    </row>
    <row r="55" spans="2:7" ht="15" customHeight="1" thickBot="1" x14ac:dyDescent="0.25">
      <c r="B55" s="142" t="s">
        <v>118</v>
      </c>
      <c r="C55" s="135" t="s">
        <v>32</v>
      </c>
      <c r="D55" s="136">
        <v>3</v>
      </c>
      <c r="E55" s="136" t="s">
        <v>121</v>
      </c>
      <c r="F55" s="135" t="s">
        <v>32</v>
      </c>
      <c r="G55" s="136">
        <v>2</v>
      </c>
    </row>
    <row r="56" spans="2:7" ht="15" customHeight="1" thickBot="1" x14ac:dyDescent="0.25">
      <c r="B56" s="142" t="s">
        <v>120</v>
      </c>
      <c r="C56" s="135" t="s">
        <v>32</v>
      </c>
      <c r="D56" s="136">
        <v>2</v>
      </c>
      <c r="E56" s="136" t="s">
        <v>123</v>
      </c>
      <c r="F56" s="135" t="s">
        <v>32</v>
      </c>
      <c r="G56" s="136">
        <v>3</v>
      </c>
    </row>
    <row r="57" spans="2:7" ht="15" customHeight="1" thickBot="1" x14ac:dyDescent="0.25">
      <c r="B57" s="142" t="s">
        <v>122</v>
      </c>
      <c r="C57" s="135" t="s">
        <v>32</v>
      </c>
      <c r="D57" s="136">
        <v>2</v>
      </c>
      <c r="E57" s="136" t="s">
        <v>125</v>
      </c>
      <c r="F57" s="135" t="s">
        <v>32</v>
      </c>
      <c r="G57" s="136">
        <v>3</v>
      </c>
    </row>
    <row r="58" spans="2:7" ht="15" customHeight="1" thickBot="1" x14ac:dyDescent="0.25">
      <c r="B58" s="142" t="s">
        <v>124</v>
      </c>
      <c r="C58" s="135" t="s">
        <v>32</v>
      </c>
      <c r="D58" s="136">
        <v>3</v>
      </c>
      <c r="E58" s="136" t="s">
        <v>127</v>
      </c>
      <c r="F58" s="135" t="s">
        <v>32</v>
      </c>
      <c r="G58" s="136">
        <v>2</v>
      </c>
    </row>
    <row r="59" spans="2:7" ht="15" customHeight="1" thickBot="1" x14ac:dyDescent="0.25">
      <c r="B59" s="142" t="s">
        <v>126</v>
      </c>
      <c r="C59" s="135" t="s">
        <v>32</v>
      </c>
      <c r="D59" s="136">
        <v>2</v>
      </c>
      <c r="E59" s="137" t="s">
        <v>129</v>
      </c>
      <c r="F59" s="132" t="s">
        <v>30</v>
      </c>
      <c r="G59" s="137">
        <v>3</v>
      </c>
    </row>
    <row r="60" spans="2:7" ht="15" customHeight="1" thickBot="1" x14ac:dyDescent="0.25">
      <c r="B60" s="142" t="s">
        <v>128</v>
      </c>
      <c r="C60" s="135" t="s">
        <v>32</v>
      </c>
      <c r="D60" s="136">
        <v>2</v>
      </c>
      <c r="E60" s="137" t="s">
        <v>131</v>
      </c>
      <c r="F60" s="132" t="s">
        <v>30</v>
      </c>
      <c r="G60" s="137">
        <v>2</v>
      </c>
    </row>
    <row r="61" spans="2:7" ht="15" customHeight="1" thickBot="1" x14ac:dyDescent="0.25">
      <c r="B61" s="142" t="s">
        <v>130</v>
      </c>
      <c r="C61" s="135" t="s">
        <v>32</v>
      </c>
      <c r="D61" s="136">
        <v>2</v>
      </c>
      <c r="E61" s="143"/>
      <c r="F61" s="144"/>
      <c r="G61" s="143"/>
    </row>
    <row r="62" spans="2:7" ht="15" customHeight="1" x14ac:dyDescent="0.2"/>
  </sheetData>
  <mergeCells count="7">
    <mergeCell ref="I3:M4"/>
    <mergeCell ref="A1:E1"/>
    <mergeCell ref="B2:G4"/>
    <mergeCell ref="I6:I7"/>
    <mergeCell ref="J6:M6"/>
    <mergeCell ref="B6:C7"/>
    <mergeCell ref="E6:F7"/>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Q40"/>
  <sheetViews>
    <sheetView topLeftCell="A10" zoomScaleNormal="100" workbookViewId="0">
      <selection activeCell="F17" sqref="F17:F19"/>
    </sheetView>
  </sheetViews>
  <sheetFormatPr defaultColWidth="9.140625" defaultRowHeight="12.75" x14ac:dyDescent="0.2"/>
  <cols>
    <col min="1" max="1" width="17.140625" style="33" customWidth="1"/>
    <col min="2" max="2" width="6.28515625" style="34" customWidth="1"/>
    <col min="3" max="3" width="11.42578125" style="34" customWidth="1"/>
    <col min="4" max="4" width="20.42578125" style="33" customWidth="1"/>
    <col min="5" max="5" width="35.7109375" style="33" customWidth="1"/>
    <col min="6" max="6" width="6.85546875" style="33" customWidth="1"/>
    <col min="7" max="7" width="23" style="33" customWidth="1"/>
    <col min="8" max="8" width="3.5703125" style="33" customWidth="1"/>
    <col min="9" max="9" width="44.140625" style="33" customWidth="1"/>
    <col min="10" max="10" width="28" style="33" customWidth="1"/>
    <col min="11" max="11" width="7" style="33" customWidth="1"/>
    <col min="12" max="12" width="12.140625" style="66" customWidth="1"/>
    <col min="13" max="13" width="8.85546875" style="33" customWidth="1"/>
    <col min="14" max="14" width="3.140625" style="37" customWidth="1"/>
    <col min="15" max="15" width="14.140625" style="37" customWidth="1"/>
    <col min="16" max="16" width="42.140625" style="37" customWidth="1"/>
    <col min="17" max="17" width="5.7109375" style="37" customWidth="1"/>
    <col min="18" max="16384" width="9.140625" style="37"/>
  </cols>
  <sheetData>
    <row r="1" spans="1:17" ht="9" customHeight="1" x14ac:dyDescent="0.2">
      <c r="G1" s="52"/>
      <c r="H1" s="35"/>
      <c r="I1" s="35"/>
      <c r="J1" s="36"/>
      <c r="K1" s="36"/>
      <c r="L1" s="64"/>
      <c r="M1" s="35"/>
    </row>
    <row r="2" spans="1:17" ht="27" customHeight="1" thickBot="1" x14ac:dyDescent="0.25">
      <c r="I2" s="110" t="s">
        <v>159</v>
      </c>
      <c r="J2" s="110"/>
      <c r="K2" s="110"/>
      <c r="L2" s="110"/>
      <c r="M2" s="110"/>
      <c r="O2" s="117" t="s">
        <v>196</v>
      </c>
      <c r="P2" s="117"/>
      <c r="Q2" s="117"/>
    </row>
    <row r="3" spans="1:17" ht="27.75" customHeight="1" x14ac:dyDescent="0.2">
      <c r="A3" s="71" t="s">
        <v>26</v>
      </c>
      <c r="B3" s="72" t="s">
        <v>160</v>
      </c>
      <c r="C3" s="111" t="s">
        <v>181</v>
      </c>
      <c r="D3" s="112"/>
      <c r="E3" s="113"/>
      <c r="F3" s="73" t="s">
        <v>202</v>
      </c>
      <c r="G3" s="73" t="s">
        <v>187</v>
      </c>
      <c r="I3" s="93" t="s">
        <v>143</v>
      </c>
      <c r="J3" s="90" t="s">
        <v>28</v>
      </c>
      <c r="K3" s="91"/>
      <c r="L3" s="91"/>
      <c r="M3" s="92"/>
      <c r="O3" s="118" t="s">
        <v>188</v>
      </c>
      <c r="P3" s="120" t="s">
        <v>181</v>
      </c>
      <c r="Q3" s="114" t="s">
        <v>160</v>
      </c>
    </row>
    <row r="4" spans="1:17" ht="24.75" customHeight="1" x14ac:dyDescent="0.2">
      <c r="A4" s="107" t="s">
        <v>148</v>
      </c>
      <c r="B4" s="38">
        <v>3</v>
      </c>
      <c r="C4" s="95" t="s">
        <v>158</v>
      </c>
      <c r="D4" s="96"/>
      <c r="E4" s="97"/>
      <c r="F4" s="98">
        <v>2</v>
      </c>
      <c r="G4" s="98"/>
      <c r="I4" s="94"/>
      <c r="J4" s="67" t="s">
        <v>197</v>
      </c>
      <c r="K4" s="68" t="s">
        <v>211</v>
      </c>
      <c r="L4" s="69" t="s">
        <v>210</v>
      </c>
      <c r="M4" s="70" t="s">
        <v>213</v>
      </c>
      <c r="O4" s="119"/>
      <c r="P4" s="121"/>
      <c r="Q4" s="115"/>
    </row>
    <row r="5" spans="1:17" ht="24.75" customHeight="1" x14ac:dyDescent="0.2">
      <c r="A5" s="108"/>
      <c r="B5" s="39">
        <v>2</v>
      </c>
      <c r="C5" s="95" t="s">
        <v>161</v>
      </c>
      <c r="D5" s="96"/>
      <c r="E5" s="97"/>
      <c r="F5" s="99"/>
      <c r="G5" s="99"/>
      <c r="I5" s="40" t="s">
        <v>144</v>
      </c>
      <c r="J5" s="41"/>
      <c r="K5" s="42"/>
      <c r="L5" s="45"/>
      <c r="M5" s="41"/>
      <c r="O5" s="123" t="s">
        <v>189</v>
      </c>
      <c r="P5" s="122" t="s">
        <v>190</v>
      </c>
      <c r="Q5" s="116">
        <v>3</v>
      </c>
    </row>
    <row r="6" spans="1:17" ht="23.25" customHeight="1" x14ac:dyDescent="0.2">
      <c r="A6" s="109"/>
      <c r="B6" s="38">
        <v>1</v>
      </c>
      <c r="C6" s="95" t="s">
        <v>203</v>
      </c>
      <c r="D6" s="96"/>
      <c r="E6" s="97"/>
      <c r="F6" s="100"/>
      <c r="G6" s="100"/>
      <c r="I6" s="74">
        <f>'Scores to classify hazards'!I9</f>
        <v>0</v>
      </c>
      <c r="J6" s="74">
        <f>'Scores to classify hazards'!J9</f>
        <v>0</v>
      </c>
      <c r="K6" s="32">
        <f>'Scores to classify hazards'!K9</f>
        <v>0</v>
      </c>
      <c r="L6" s="32">
        <f>'Scores to classify hazards'!L9</f>
        <v>0</v>
      </c>
      <c r="M6" s="32">
        <f>'Scores to classify hazards'!M9</f>
        <v>0</v>
      </c>
      <c r="O6" s="123"/>
      <c r="P6" s="122"/>
      <c r="Q6" s="116"/>
    </row>
    <row r="7" spans="1:17" ht="15" customHeight="1" x14ac:dyDescent="0.2">
      <c r="A7" s="104" t="s">
        <v>149</v>
      </c>
      <c r="B7" s="43">
        <v>3</v>
      </c>
      <c r="C7" s="101" t="s">
        <v>162</v>
      </c>
      <c r="D7" s="102"/>
      <c r="E7" s="103"/>
      <c r="F7" s="98">
        <v>2</v>
      </c>
      <c r="G7" s="98"/>
      <c r="I7" s="74">
        <f>'Scores to classify hazards'!I10</f>
        <v>0</v>
      </c>
      <c r="J7" s="74">
        <f>'Scores to classify hazards'!J10</f>
        <v>0</v>
      </c>
      <c r="K7" s="32">
        <f>'Scores to classify hazards'!K10</f>
        <v>0</v>
      </c>
      <c r="L7" s="32">
        <f>'Scores to classify hazards'!L10</f>
        <v>0</v>
      </c>
      <c r="M7" s="32">
        <f>'Scores to classify hazards'!M10</f>
        <v>0</v>
      </c>
      <c r="O7" s="123"/>
      <c r="P7" s="122" t="s">
        <v>191</v>
      </c>
      <c r="Q7" s="116">
        <v>2</v>
      </c>
    </row>
    <row r="8" spans="1:17" ht="17.25" customHeight="1" x14ac:dyDescent="0.2">
      <c r="A8" s="105"/>
      <c r="B8" s="44">
        <v>2</v>
      </c>
      <c r="C8" s="101" t="s">
        <v>163</v>
      </c>
      <c r="D8" s="102"/>
      <c r="E8" s="103"/>
      <c r="F8" s="99"/>
      <c r="G8" s="99"/>
      <c r="I8" s="74">
        <f>'Scores to classify hazards'!I11</f>
        <v>0</v>
      </c>
      <c r="J8" s="74">
        <f>'Scores to classify hazards'!J11</f>
        <v>0</v>
      </c>
      <c r="K8" s="32">
        <f>'Scores to classify hazards'!K11</f>
        <v>0</v>
      </c>
      <c r="L8" s="32">
        <f>'Scores to classify hazards'!L11</f>
        <v>0</v>
      </c>
      <c r="M8" s="32">
        <f>'Scores to classify hazards'!M11</f>
        <v>0</v>
      </c>
      <c r="O8" s="123"/>
      <c r="P8" s="122"/>
      <c r="Q8" s="116"/>
    </row>
    <row r="9" spans="1:17" ht="15" customHeight="1" thickBot="1" x14ac:dyDescent="0.25">
      <c r="A9" s="105"/>
      <c r="B9" s="43">
        <v>2</v>
      </c>
      <c r="C9" s="101" t="s">
        <v>164</v>
      </c>
      <c r="D9" s="102"/>
      <c r="E9" s="103"/>
      <c r="F9" s="99"/>
      <c r="G9" s="99"/>
      <c r="I9" s="74">
        <f>'Scores to classify hazards'!I12</f>
        <v>0</v>
      </c>
      <c r="J9" s="74">
        <f>'Scores to classify hazards'!J12</f>
        <v>0</v>
      </c>
      <c r="K9" s="32">
        <f>'Scores to classify hazards'!K12</f>
        <v>0</v>
      </c>
      <c r="L9" s="32">
        <f>'Scores to classify hazards'!L12</f>
        <v>0</v>
      </c>
      <c r="M9" s="32">
        <f>'Scores to classify hazards'!M12</f>
        <v>0</v>
      </c>
      <c r="O9" s="76"/>
      <c r="P9" s="77" t="s">
        <v>192</v>
      </c>
      <c r="Q9" s="78">
        <v>1</v>
      </c>
    </row>
    <row r="10" spans="1:17" ht="14.25" customHeight="1" x14ac:dyDescent="0.2">
      <c r="A10" s="106"/>
      <c r="B10" s="43">
        <v>1</v>
      </c>
      <c r="C10" s="101" t="s">
        <v>165</v>
      </c>
      <c r="D10" s="102"/>
      <c r="E10" s="103"/>
      <c r="F10" s="100"/>
      <c r="G10" s="100"/>
      <c r="I10" s="74">
        <f>'Scores to classify hazards'!I13</f>
        <v>0</v>
      </c>
      <c r="J10" s="74">
        <f>'Scores to classify hazards'!J13</f>
        <v>0</v>
      </c>
      <c r="K10" s="32">
        <f>'Scores to classify hazards'!K13</f>
        <v>0</v>
      </c>
      <c r="L10" s="32">
        <f>'Scores to classify hazards'!L13</f>
        <v>0</v>
      </c>
      <c r="M10" s="32">
        <f>'Scores to classify hazards'!M13</f>
        <v>0</v>
      </c>
      <c r="O10" s="79" t="s">
        <v>193</v>
      </c>
      <c r="P10" s="80" t="s">
        <v>194</v>
      </c>
      <c r="Q10" s="81">
        <v>3</v>
      </c>
    </row>
    <row r="11" spans="1:17" ht="15" customHeight="1" thickBot="1" x14ac:dyDescent="0.25">
      <c r="A11" s="107" t="s">
        <v>150</v>
      </c>
      <c r="B11" s="38">
        <v>3</v>
      </c>
      <c r="C11" s="95" t="s">
        <v>166</v>
      </c>
      <c r="D11" s="96"/>
      <c r="E11" s="97"/>
      <c r="F11" s="98">
        <v>2</v>
      </c>
      <c r="G11" s="98"/>
      <c r="I11" s="40" t="s">
        <v>147</v>
      </c>
      <c r="J11" s="41"/>
      <c r="K11" s="45"/>
      <c r="L11" s="45"/>
      <c r="M11" s="41"/>
      <c r="O11" s="58"/>
      <c r="P11" s="59" t="s">
        <v>195</v>
      </c>
      <c r="Q11" s="60">
        <v>1</v>
      </c>
    </row>
    <row r="12" spans="1:17" ht="23.25" customHeight="1" x14ac:dyDescent="0.2">
      <c r="A12" s="108"/>
      <c r="B12" s="39">
        <v>2</v>
      </c>
      <c r="C12" s="95" t="s">
        <v>204</v>
      </c>
      <c r="D12" s="96"/>
      <c r="E12" s="97"/>
      <c r="F12" s="99"/>
      <c r="G12" s="99"/>
      <c r="I12" s="74">
        <f>'Scores to classify hazards'!I15</f>
        <v>0</v>
      </c>
      <c r="J12" s="74">
        <f>'Scores to classify hazards'!J15</f>
        <v>0</v>
      </c>
      <c r="K12" s="32">
        <f>'Scores to classify hazards'!K15</f>
        <v>0</v>
      </c>
      <c r="L12" s="32">
        <f>'Scores to classify hazards'!L15</f>
        <v>0</v>
      </c>
      <c r="M12" s="32">
        <f>'Scores to classify hazards'!M15</f>
        <v>0</v>
      </c>
    </row>
    <row r="13" spans="1:17" ht="24" customHeight="1" x14ac:dyDescent="0.2">
      <c r="A13" s="109"/>
      <c r="B13" s="38">
        <v>1</v>
      </c>
      <c r="C13" s="95" t="s">
        <v>206</v>
      </c>
      <c r="D13" s="96"/>
      <c r="E13" s="97"/>
      <c r="F13" s="100"/>
      <c r="G13" s="100"/>
      <c r="I13" s="74">
        <f>'Scores to classify hazards'!I16</f>
        <v>0</v>
      </c>
      <c r="J13" s="74">
        <f>'Scores to classify hazards'!J16</f>
        <v>0</v>
      </c>
      <c r="K13" s="32">
        <f>'Scores to classify hazards'!K16</f>
        <v>0</v>
      </c>
      <c r="L13" s="32">
        <f>'Scores to classify hazards'!L16</f>
        <v>0</v>
      </c>
      <c r="M13" s="32">
        <f>'Scores to classify hazards'!M16</f>
        <v>0</v>
      </c>
    </row>
    <row r="14" spans="1:17" ht="24" customHeight="1" x14ac:dyDescent="0.2">
      <c r="A14" s="104" t="s">
        <v>151</v>
      </c>
      <c r="B14" s="43">
        <v>3</v>
      </c>
      <c r="C14" s="101" t="s">
        <v>167</v>
      </c>
      <c r="D14" s="102"/>
      <c r="E14" s="103"/>
      <c r="F14" s="98">
        <v>2</v>
      </c>
      <c r="G14" s="98"/>
      <c r="I14" s="74">
        <f>'Scores to classify hazards'!I17</f>
        <v>0</v>
      </c>
      <c r="J14" s="74">
        <f>'Scores to classify hazards'!J17</f>
        <v>0</v>
      </c>
      <c r="K14" s="32">
        <f>'Scores to classify hazards'!K17</f>
        <v>0</v>
      </c>
      <c r="L14" s="32">
        <f>'Scores to classify hazards'!L17</f>
        <v>0</v>
      </c>
      <c r="M14" s="32">
        <f>'Scores to classify hazards'!M17</f>
        <v>0</v>
      </c>
    </row>
    <row r="15" spans="1:17" ht="27" customHeight="1" x14ac:dyDescent="0.2">
      <c r="A15" s="105"/>
      <c r="B15" s="44">
        <v>2</v>
      </c>
      <c r="C15" s="101" t="s">
        <v>205</v>
      </c>
      <c r="D15" s="102"/>
      <c r="E15" s="103"/>
      <c r="F15" s="99"/>
      <c r="G15" s="99"/>
      <c r="I15" s="74">
        <f>'Scores to classify hazards'!I18</f>
        <v>0</v>
      </c>
      <c r="J15" s="74">
        <f>'Scores to classify hazards'!J18</f>
        <v>0</v>
      </c>
      <c r="K15" s="32">
        <f>'Scores to classify hazards'!K18</f>
        <v>0</v>
      </c>
      <c r="L15" s="32">
        <f>'Scores to classify hazards'!L18</f>
        <v>0</v>
      </c>
      <c r="M15" s="32">
        <f>'Scores to classify hazards'!M18</f>
        <v>0</v>
      </c>
    </row>
    <row r="16" spans="1:17" ht="27" customHeight="1" x14ac:dyDescent="0.2">
      <c r="A16" s="106"/>
      <c r="B16" s="43">
        <v>1</v>
      </c>
      <c r="C16" s="101" t="s">
        <v>207</v>
      </c>
      <c r="D16" s="102"/>
      <c r="E16" s="103"/>
      <c r="F16" s="100"/>
      <c r="G16" s="100"/>
      <c r="I16" s="74">
        <f>'Scores to classify hazards'!I19</f>
        <v>0</v>
      </c>
      <c r="J16" s="74">
        <f>'Scores to classify hazards'!J19</f>
        <v>0</v>
      </c>
      <c r="K16" s="32">
        <f>'Scores to classify hazards'!K19</f>
        <v>0</v>
      </c>
      <c r="L16" s="32">
        <f>'Scores to classify hazards'!L19</f>
        <v>0</v>
      </c>
      <c r="M16" s="32">
        <f>'Scores to classify hazards'!M19</f>
        <v>0</v>
      </c>
    </row>
    <row r="17" spans="1:13" ht="18.75" customHeight="1" x14ac:dyDescent="0.2">
      <c r="A17" s="107" t="s">
        <v>152</v>
      </c>
      <c r="B17" s="38">
        <v>3</v>
      </c>
      <c r="C17" s="95" t="s">
        <v>168</v>
      </c>
      <c r="D17" s="96"/>
      <c r="E17" s="97"/>
      <c r="F17" s="98">
        <v>2</v>
      </c>
      <c r="G17" s="98"/>
      <c r="I17" s="74">
        <f>'Scores to classify hazards'!I20</f>
        <v>0</v>
      </c>
      <c r="J17" s="74">
        <f>'Scores to classify hazards'!J20</f>
        <v>0</v>
      </c>
      <c r="K17" s="32">
        <f>'Scores to classify hazards'!K20</f>
        <v>0</v>
      </c>
      <c r="L17" s="32">
        <f>'Scores to classify hazards'!L20</f>
        <v>0</v>
      </c>
      <c r="M17" s="32">
        <f>'Scores to classify hazards'!M20</f>
        <v>0</v>
      </c>
    </row>
    <row r="18" spans="1:13" ht="23.25" customHeight="1" x14ac:dyDescent="0.2">
      <c r="A18" s="108"/>
      <c r="B18" s="39">
        <v>2</v>
      </c>
      <c r="C18" s="95" t="s">
        <v>169</v>
      </c>
      <c r="D18" s="96"/>
      <c r="E18" s="97"/>
      <c r="F18" s="99"/>
      <c r="G18" s="99"/>
      <c r="I18" s="74">
        <f>'Scores to classify hazards'!I21</f>
        <v>0</v>
      </c>
      <c r="J18" s="74">
        <f>'Scores to classify hazards'!J21</f>
        <v>0</v>
      </c>
      <c r="K18" s="32">
        <f>'Scores to classify hazards'!K21</f>
        <v>0</v>
      </c>
      <c r="L18" s="32">
        <f>'Scores to classify hazards'!L21</f>
        <v>0</v>
      </c>
      <c r="M18" s="32">
        <f>'Scores to classify hazards'!M21</f>
        <v>0</v>
      </c>
    </row>
    <row r="19" spans="1:13" ht="22.5" customHeight="1" x14ac:dyDescent="0.2">
      <c r="A19" s="109"/>
      <c r="B19" s="38">
        <v>1</v>
      </c>
      <c r="C19" s="95" t="s">
        <v>170</v>
      </c>
      <c r="D19" s="96"/>
      <c r="E19" s="97"/>
      <c r="F19" s="100"/>
      <c r="G19" s="100"/>
      <c r="I19" s="74">
        <f>'Scores to classify hazards'!I22</f>
        <v>0</v>
      </c>
      <c r="J19" s="74">
        <f>'Scores to classify hazards'!J22</f>
        <v>0</v>
      </c>
      <c r="K19" s="32">
        <f>'Scores to classify hazards'!K22</f>
        <v>0</v>
      </c>
      <c r="L19" s="32">
        <f>'Scores to classify hazards'!L22</f>
        <v>0</v>
      </c>
      <c r="M19" s="32">
        <f>'Scores to classify hazards'!M22</f>
        <v>0</v>
      </c>
    </row>
    <row r="20" spans="1:13" ht="18.75" customHeight="1" x14ac:dyDescent="0.2">
      <c r="A20" s="104" t="s">
        <v>153</v>
      </c>
      <c r="B20" s="43">
        <v>3</v>
      </c>
      <c r="C20" s="101" t="s">
        <v>171</v>
      </c>
      <c r="D20" s="102"/>
      <c r="E20" s="103"/>
      <c r="F20" s="98">
        <v>3</v>
      </c>
      <c r="G20" s="98"/>
      <c r="I20" s="74">
        <f>'Scores to classify hazards'!I23</f>
        <v>0</v>
      </c>
      <c r="J20" s="74">
        <f>'Scores to classify hazards'!J23</f>
        <v>0</v>
      </c>
      <c r="K20" s="32">
        <f>'Scores to classify hazards'!K23</f>
        <v>0</v>
      </c>
      <c r="L20" s="32">
        <f>'Scores to classify hazards'!L23</f>
        <v>0</v>
      </c>
      <c r="M20" s="32">
        <f>'Scores to classify hazards'!M23</f>
        <v>0</v>
      </c>
    </row>
    <row r="21" spans="1:13" ht="24" customHeight="1" x14ac:dyDescent="0.2">
      <c r="A21" s="105"/>
      <c r="B21" s="44">
        <v>2</v>
      </c>
      <c r="C21" s="101" t="s">
        <v>172</v>
      </c>
      <c r="D21" s="102"/>
      <c r="E21" s="103"/>
      <c r="F21" s="99"/>
      <c r="G21" s="99"/>
      <c r="I21" s="40" t="s">
        <v>146</v>
      </c>
      <c r="J21" s="41"/>
      <c r="K21" s="45"/>
      <c r="L21" s="45"/>
      <c r="M21" s="41"/>
    </row>
    <row r="22" spans="1:13" ht="24" customHeight="1" x14ac:dyDescent="0.2">
      <c r="A22" s="106"/>
      <c r="B22" s="43">
        <v>1</v>
      </c>
      <c r="C22" s="101" t="s">
        <v>173</v>
      </c>
      <c r="D22" s="102"/>
      <c r="E22" s="103"/>
      <c r="F22" s="100"/>
      <c r="G22" s="100"/>
      <c r="I22" s="74">
        <f>'Scores to classify hazards'!I25</f>
        <v>0</v>
      </c>
      <c r="J22" s="74">
        <f>'Scores to classify hazards'!J25</f>
        <v>0</v>
      </c>
      <c r="K22" s="32">
        <f>'Scores to classify hazards'!K25</f>
        <v>0</v>
      </c>
      <c r="L22" s="32">
        <f>'Scores to classify hazards'!L25</f>
        <v>0</v>
      </c>
      <c r="M22" s="32">
        <f>'Scores to classify hazards'!M25</f>
        <v>0</v>
      </c>
    </row>
    <row r="23" spans="1:13" ht="16.5" customHeight="1" x14ac:dyDescent="0.2">
      <c r="A23" s="107" t="s">
        <v>154</v>
      </c>
      <c r="B23" s="38">
        <v>3</v>
      </c>
      <c r="C23" s="95" t="s">
        <v>214</v>
      </c>
      <c r="D23" s="96"/>
      <c r="E23" s="97"/>
      <c r="F23" s="98">
        <v>2</v>
      </c>
      <c r="G23" s="98"/>
      <c r="I23" s="74">
        <f>'Scores to classify hazards'!I26</f>
        <v>0</v>
      </c>
      <c r="J23" s="74">
        <f>'Scores to classify hazards'!J26</f>
        <v>0</v>
      </c>
      <c r="K23" s="32">
        <f>'Scores to classify hazards'!K26</f>
        <v>0</v>
      </c>
      <c r="L23" s="32">
        <f>'Scores to classify hazards'!L26</f>
        <v>0</v>
      </c>
      <c r="M23" s="32">
        <f>'Scores to classify hazards'!M26</f>
        <v>0</v>
      </c>
    </row>
    <row r="24" spans="1:13" ht="15" customHeight="1" x14ac:dyDescent="0.2">
      <c r="A24" s="108"/>
      <c r="B24" s="39">
        <v>2</v>
      </c>
      <c r="C24" s="95" t="s">
        <v>215</v>
      </c>
      <c r="D24" s="96"/>
      <c r="E24" s="97"/>
      <c r="F24" s="99"/>
      <c r="G24" s="99"/>
      <c r="I24" s="46" t="s">
        <v>145</v>
      </c>
      <c r="J24" s="47"/>
      <c r="K24" s="48"/>
      <c r="L24" s="48"/>
      <c r="M24" s="47"/>
    </row>
    <row r="25" spans="1:13" ht="15.75" customHeight="1" x14ac:dyDescent="0.2">
      <c r="A25" s="109"/>
      <c r="B25" s="38">
        <v>1</v>
      </c>
      <c r="C25" s="95" t="s">
        <v>216</v>
      </c>
      <c r="D25" s="96"/>
      <c r="E25" s="97"/>
      <c r="F25" s="100"/>
      <c r="G25" s="100"/>
      <c r="I25" s="74">
        <f>'Scores to classify hazards'!I28</f>
        <v>0</v>
      </c>
      <c r="J25" s="74">
        <f>'Scores to classify hazards'!J28</f>
        <v>0</v>
      </c>
      <c r="K25" s="32">
        <f>'Scores to classify hazards'!K28</f>
        <v>0</v>
      </c>
      <c r="L25" s="32">
        <f>'Scores to classify hazards'!L28</f>
        <v>0</v>
      </c>
      <c r="M25" s="32">
        <f>'Scores to classify hazards'!M28</f>
        <v>0</v>
      </c>
    </row>
    <row r="26" spans="1:13" ht="18.75" customHeight="1" x14ac:dyDescent="0.2">
      <c r="A26" s="104" t="s">
        <v>155</v>
      </c>
      <c r="B26" s="43">
        <v>3</v>
      </c>
      <c r="C26" s="101" t="s">
        <v>174</v>
      </c>
      <c r="D26" s="102"/>
      <c r="E26" s="103"/>
      <c r="F26" s="98"/>
      <c r="G26" s="98"/>
      <c r="I26" s="74">
        <f>'Scores to classify hazards'!I29</f>
        <v>0</v>
      </c>
      <c r="J26" s="74">
        <f>'Scores to classify hazards'!J29</f>
        <v>0</v>
      </c>
      <c r="K26" s="32">
        <f>'Scores to classify hazards'!K29</f>
        <v>0</v>
      </c>
      <c r="L26" s="32">
        <f>'Scores to classify hazards'!L29</f>
        <v>0</v>
      </c>
      <c r="M26" s="32">
        <f>'Scores to classify hazards'!M29</f>
        <v>0</v>
      </c>
    </row>
    <row r="27" spans="1:13" ht="23.25" customHeight="1" x14ac:dyDescent="0.2">
      <c r="A27" s="105"/>
      <c r="B27" s="44">
        <v>2</v>
      </c>
      <c r="C27" s="101" t="s">
        <v>175</v>
      </c>
      <c r="D27" s="102"/>
      <c r="E27" s="103"/>
      <c r="F27" s="99"/>
      <c r="G27" s="99"/>
      <c r="I27" s="74">
        <f>'Scores to classify hazards'!I30</f>
        <v>0</v>
      </c>
      <c r="J27" s="74">
        <f>'Scores to classify hazards'!J30</f>
        <v>0</v>
      </c>
      <c r="K27" s="32">
        <f>'Scores to classify hazards'!K30</f>
        <v>0</v>
      </c>
      <c r="L27" s="32">
        <f>'Scores to classify hazards'!L30</f>
        <v>0</v>
      </c>
      <c r="M27" s="32">
        <f>'Scores to classify hazards'!M30</f>
        <v>0</v>
      </c>
    </row>
    <row r="28" spans="1:13" ht="19.5" customHeight="1" x14ac:dyDescent="0.2">
      <c r="A28" s="106"/>
      <c r="B28" s="43">
        <v>1</v>
      </c>
      <c r="C28" s="101" t="s">
        <v>176</v>
      </c>
      <c r="D28" s="102"/>
      <c r="E28" s="103"/>
      <c r="F28" s="100"/>
      <c r="G28" s="100"/>
      <c r="I28" s="74">
        <f>'Scores to classify hazards'!I31</f>
        <v>0</v>
      </c>
      <c r="J28" s="74">
        <f>'Scores to classify hazards'!J31</f>
        <v>0</v>
      </c>
      <c r="K28" s="32">
        <f>'Scores to classify hazards'!K31</f>
        <v>0</v>
      </c>
      <c r="L28" s="32">
        <f>'Scores to classify hazards'!L31</f>
        <v>0</v>
      </c>
      <c r="M28" s="32">
        <f>'Scores to classify hazards'!M31</f>
        <v>0</v>
      </c>
    </row>
    <row r="29" spans="1:13" ht="25.5" customHeight="1" x14ac:dyDescent="0.2">
      <c r="A29" s="107" t="s">
        <v>156</v>
      </c>
      <c r="B29" s="38">
        <v>3</v>
      </c>
      <c r="C29" s="95" t="s">
        <v>177</v>
      </c>
      <c r="D29" s="96"/>
      <c r="E29" s="97"/>
      <c r="F29" s="98">
        <v>2</v>
      </c>
      <c r="G29" s="98"/>
      <c r="I29" s="74">
        <f>'Scores to classify hazards'!I32</f>
        <v>0</v>
      </c>
      <c r="J29" s="74">
        <f>'Scores to classify hazards'!J32</f>
        <v>0</v>
      </c>
      <c r="K29" s="32">
        <f>'Scores to classify hazards'!K32</f>
        <v>0</v>
      </c>
      <c r="L29" s="32">
        <f>'Scores to classify hazards'!L32</f>
        <v>0</v>
      </c>
      <c r="M29" s="32">
        <f>'Scores to classify hazards'!M32</f>
        <v>0</v>
      </c>
    </row>
    <row r="30" spans="1:13" ht="24" customHeight="1" x14ac:dyDescent="0.2">
      <c r="A30" s="108"/>
      <c r="B30" s="39">
        <v>2</v>
      </c>
      <c r="C30" s="95" t="s">
        <v>178</v>
      </c>
      <c r="D30" s="96"/>
      <c r="E30" s="97"/>
      <c r="F30" s="99"/>
      <c r="G30" s="99"/>
      <c r="I30" s="74">
        <f>'Scores to classify hazards'!I33</f>
        <v>0</v>
      </c>
      <c r="J30" s="74">
        <f>'Scores to classify hazards'!J33</f>
        <v>0</v>
      </c>
      <c r="K30" s="32">
        <f>'Scores to classify hazards'!K33</f>
        <v>0</v>
      </c>
      <c r="L30" s="32">
        <f>'Scores to classify hazards'!L33</f>
        <v>0</v>
      </c>
      <c r="M30" s="32">
        <f>'Scores to classify hazards'!M33</f>
        <v>0</v>
      </c>
    </row>
    <row r="31" spans="1:13" ht="22.5" customHeight="1" x14ac:dyDescent="0.2">
      <c r="A31" s="109"/>
      <c r="B31" s="38">
        <v>1</v>
      </c>
      <c r="C31" s="95" t="s">
        <v>179</v>
      </c>
      <c r="D31" s="96"/>
      <c r="E31" s="97"/>
      <c r="F31" s="100"/>
      <c r="G31" s="100"/>
      <c r="I31" s="74">
        <f>'Scores to classify hazards'!I34</f>
        <v>0</v>
      </c>
      <c r="J31" s="74">
        <f>'Scores to classify hazards'!J34</f>
        <v>0</v>
      </c>
      <c r="K31" s="32">
        <f>'Scores to classify hazards'!K34</f>
        <v>0</v>
      </c>
      <c r="L31" s="32">
        <f>'Scores to classify hazards'!L34</f>
        <v>0</v>
      </c>
      <c r="M31" s="32">
        <f>'Scores to classify hazards'!M34</f>
        <v>0</v>
      </c>
    </row>
    <row r="32" spans="1:13" ht="24" customHeight="1" x14ac:dyDescent="0.2">
      <c r="A32" s="104" t="s">
        <v>157</v>
      </c>
      <c r="B32" s="43">
        <v>3</v>
      </c>
      <c r="C32" s="101" t="s">
        <v>180</v>
      </c>
      <c r="D32" s="102"/>
      <c r="E32" s="103"/>
      <c r="F32" s="98">
        <v>2</v>
      </c>
      <c r="G32" s="98"/>
      <c r="I32" s="74">
        <f>'Scores to classify hazards'!I35</f>
        <v>0</v>
      </c>
      <c r="J32" s="74">
        <f>'Scores to classify hazards'!J35</f>
        <v>0</v>
      </c>
      <c r="K32" s="32">
        <f>'Scores to classify hazards'!K35</f>
        <v>0</v>
      </c>
      <c r="L32" s="32">
        <f>'Scores to classify hazards'!L35</f>
        <v>0</v>
      </c>
      <c r="M32" s="32">
        <f>'Scores to classify hazards'!M35</f>
        <v>0</v>
      </c>
    </row>
    <row r="33" spans="1:13" ht="24.75" customHeight="1" x14ac:dyDescent="0.2">
      <c r="A33" s="105"/>
      <c r="B33" s="44">
        <v>2</v>
      </c>
      <c r="C33" s="101" t="s">
        <v>208</v>
      </c>
      <c r="D33" s="102"/>
      <c r="E33" s="103"/>
      <c r="F33" s="99"/>
      <c r="G33" s="99"/>
      <c r="I33" s="74">
        <f>'Scores to classify hazards'!I36</f>
        <v>0</v>
      </c>
      <c r="J33" s="74">
        <f>'Scores to classify hazards'!J36</f>
        <v>0</v>
      </c>
      <c r="K33" s="32">
        <f>'Scores to classify hazards'!K36</f>
        <v>0</v>
      </c>
      <c r="L33" s="32">
        <f>'Scores to classify hazards'!L36</f>
        <v>0</v>
      </c>
      <c r="M33" s="32">
        <f>'Scores to classify hazards'!M36</f>
        <v>0</v>
      </c>
    </row>
    <row r="34" spans="1:13" ht="24" customHeight="1" x14ac:dyDescent="0.2">
      <c r="A34" s="106"/>
      <c r="B34" s="43">
        <v>1</v>
      </c>
      <c r="C34" s="101" t="s">
        <v>209</v>
      </c>
      <c r="D34" s="102"/>
      <c r="E34" s="103"/>
      <c r="F34" s="100"/>
      <c r="G34" s="100"/>
      <c r="I34" s="74">
        <f>'Scores to classify hazards'!I37</f>
        <v>0</v>
      </c>
      <c r="J34" s="74">
        <f>'Scores to classify hazards'!J37</f>
        <v>0</v>
      </c>
      <c r="K34" s="32">
        <f>'Scores to classify hazards'!K37</f>
        <v>0</v>
      </c>
      <c r="L34" s="32">
        <f>'Scores to classify hazards'!L37</f>
        <v>0</v>
      </c>
      <c r="M34" s="32">
        <f>'Scores to classify hazards'!M37</f>
        <v>0</v>
      </c>
    </row>
    <row r="35" spans="1:13" x14ac:dyDescent="0.2">
      <c r="I35" s="49" t="s">
        <v>185</v>
      </c>
      <c r="J35" s="49"/>
      <c r="K35" s="50"/>
      <c r="L35" s="65"/>
      <c r="M35" s="51"/>
    </row>
    <row r="36" spans="1:13" x14ac:dyDescent="0.2">
      <c r="I36" s="52"/>
      <c r="J36" s="52"/>
    </row>
    <row r="37" spans="1:13" x14ac:dyDescent="0.2">
      <c r="I37" s="52"/>
      <c r="J37" s="52"/>
    </row>
    <row r="38" spans="1:13" x14ac:dyDescent="0.2">
      <c r="I38" s="52"/>
      <c r="J38" s="35"/>
    </row>
    <row r="39" spans="1:13" x14ac:dyDescent="0.2">
      <c r="I39" s="52"/>
      <c r="J39" s="35"/>
    </row>
    <row r="40" spans="1:13" x14ac:dyDescent="0.2">
      <c r="I40" s="35"/>
      <c r="J40" s="35"/>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B1:AB35"/>
  <sheetViews>
    <sheetView workbookViewId="0">
      <selection activeCell="E6" sqref="E6"/>
    </sheetView>
  </sheetViews>
  <sheetFormatPr defaultRowHeight="12.75" x14ac:dyDescent="0.2"/>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x14ac:dyDescent="0.2">
      <c r="B1" s="83"/>
      <c r="C1" s="83"/>
      <c r="D1" s="83"/>
      <c r="E1" s="83"/>
      <c r="F1" s="83"/>
      <c r="G1" s="83"/>
      <c r="H1" s="83"/>
      <c r="I1" s="83"/>
      <c r="J1" s="83"/>
      <c r="K1" s="83"/>
      <c r="L1" s="83"/>
      <c r="M1" s="83"/>
      <c r="N1" s="83"/>
      <c r="O1" s="83"/>
      <c r="P1" s="83"/>
      <c r="Q1" s="83"/>
      <c r="R1" s="83"/>
      <c r="S1" s="83"/>
      <c r="T1" s="83"/>
      <c r="U1" s="83"/>
      <c r="V1" s="83"/>
      <c r="W1" s="83"/>
      <c r="X1" s="1"/>
      <c r="Y1" s="3"/>
      <c r="Z1" s="4"/>
      <c r="AA1" s="3"/>
    </row>
    <row r="2" spans="2:27" ht="41.25" customHeight="1" x14ac:dyDescent="0.2">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x14ac:dyDescent="0.2">
      <c r="B3" s="8"/>
      <c r="C3" s="9"/>
      <c r="D3" s="9"/>
      <c r="E3" s="9"/>
      <c r="F3" s="9"/>
      <c r="G3" s="9"/>
      <c r="H3" s="9"/>
      <c r="I3" s="9"/>
      <c r="J3" s="9"/>
      <c r="K3" s="9"/>
      <c r="L3" s="9"/>
      <c r="M3" s="9"/>
      <c r="N3" s="9"/>
      <c r="O3" s="9"/>
      <c r="P3" s="9"/>
      <c r="Q3" s="9"/>
      <c r="R3" s="9"/>
      <c r="S3" s="9"/>
      <c r="T3" s="9"/>
      <c r="U3" s="9"/>
      <c r="V3" s="9"/>
      <c r="W3" s="9"/>
      <c r="X3" s="13"/>
      <c r="Y3" s="3"/>
      <c r="Z3" s="4"/>
      <c r="AA3" s="3"/>
    </row>
    <row r="4" spans="2:27" x14ac:dyDescent="0.2">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x14ac:dyDescent="0.2">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x14ac:dyDescent="0.2">
      <c r="B6" s="15" t="s">
        <v>11</v>
      </c>
      <c r="C6" s="16">
        <f>'Score  principles '!F4</f>
        <v>2</v>
      </c>
      <c r="D6" s="16">
        <v>1</v>
      </c>
      <c r="E6" s="16">
        <f>'Score  principles '!F7</f>
        <v>2</v>
      </c>
      <c r="F6" s="16">
        <v>1</v>
      </c>
      <c r="G6" s="16">
        <f>'Score  principles '!F11</f>
        <v>2</v>
      </c>
      <c r="H6" s="16">
        <v>1</v>
      </c>
      <c r="I6" s="16">
        <f>'Score  principles '!F14</f>
        <v>2</v>
      </c>
      <c r="J6" s="16">
        <v>1</v>
      </c>
      <c r="K6" s="16">
        <f>'Score  principles '!F17</f>
        <v>2</v>
      </c>
      <c r="L6" s="16">
        <v>1</v>
      </c>
      <c r="M6" s="16">
        <f>'Score  principles '!F20</f>
        <v>3</v>
      </c>
      <c r="N6" s="16">
        <v>1</v>
      </c>
      <c r="O6" s="16">
        <f>'Score  principles '!F23</f>
        <v>2</v>
      </c>
      <c r="P6" s="16">
        <v>1</v>
      </c>
      <c r="Q6" s="16">
        <f>'Score  principles '!F26</f>
        <v>0</v>
      </c>
      <c r="R6" s="16">
        <v>1</v>
      </c>
      <c r="S6" s="16">
        <f>'Score  principles '!F29</f>
        <v>2</v>
      </c>
      <c r="T6" s="16">
        <v>1</v>
      </c>
      <c r="U6" s="16">
        <f>'Score  principles '!F32</f>
        <v>2</v>
      </c>
      <c r="V6" s="16">
        <v>1</v>
      </c>
      <c r="W6" s="16">
        <f>C6</f>
        <v>2</v>
      </c>
      <c r="X6" s="14"/>
      <c r="Y6" s="3"/>
      <c r="Z6" s="4"/>
      <c r="AA6" s="3"/>
    </row>
    <row r="7" spans="2:27" x14ac:dyDescent="0.2">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x14ac:dyDescent="0.2">
      <c r="B8" s="8"/>
      <c r="C8" s="9"/>
      <c r="D8" s="9"/>
      <c r="E8" s="9"/>
      <c r="F8" s="9"/>
      <c r="G8" s="9"/>
      <c r="H8" s="9"/>
      <c r="I8" s="9"/>
      <c r="J8" s="9"/>
      <c r="K8" s="9"/>
      <c r="L8" s="9"/>
      <c r="M8" s="9"/>
      <c r="N8" s="9"/>
      <c r="O8" s="9"/>
      <c r="P8" s="9"/>
      <c r="Q8" s="9"/>
      <c r="R8" s="9"/>
      <c r="S8" s="9"/>
      <c r="T8" s="9"/>
      <c r="U8" s="9"/>
      <c r="V8" s="9"/>
      <c r="W8" s="9"/>
      <c r="X8" s="9"/>
      <c r="Y8" s="3"/>
      <c r="Z8" s="4"/>
      <c r="AA8" s="3"/>
    </row>
    <row r="9" spans="2:27" x14ac:dyDescent="0.2">
      <c r="B9" s="13" t="s">
        <v>25</v>
      </c>
      <c r="C9" s="9"/>
      <c r="D9" s="9"/>
      <c r="E9" s="9"/>
      <c r="F9" s="9"/>
      <c r="G9" s="9"/>
      <c r="H9" s="9"/>
      <c r="I9" s="9"/>
      <c r="J9" s="9"/>
      <c r="K9" s="9"/>
      <c r="L9" s="9"/>
      <c r="M9" s="9"/>
      <c r="N9" s="9"/>
      <c r="O9" s="9"/>
      <c r="P9" s="9"/>
      <c r="Q9" s="9"/>
      <c r="R9" s="9"/>
      <c r="S9" s="9"/>
      <c r="T9" s="9"/>
      <c r="U9" s="9"/>
      <c r="V9" s="9"/>
      <c r="W9" s="17"/>
      <c r="X9" s="18" t="s">
        <v>184</v>
      </c>
      <c r="Y9" s="3"/>
      <c r="Z9" s="4"/>
      <c r="AA9" s="3"/>
    </row>
    <row r="10" spans="2:27" x14ac:dyDescent="0.2">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x14ac:dyDescent="0.2">
      <c r="B11" s="17" t="s">
        <v>27</v>
      </c>
      <c r="C11" s="9">
        <f>C6*D6</f>
        <v>2</v>
      </c>
      <c r="D11" s="9">
        <f t="shared" si="1"/>
        <v>2</v>
      </c>
      <c r="E11" s="9">
        <f>E6*F6</f>
        <v>2</v>
      </c>
      <c r="F11" s="9">
        <f t="shared" si="3"/>
        <v>2</v>
      </c>
      <c r="G11" s="9">
        <f>G6*H6</f>
        <v>2</v>
      </c>
      <c r="H11" s="9">
        <f t="shared" si="5"/>
        <v>2</v>
      </c>
      <c r="I11" s="9">
        <f t="shared" si="6"/>
        <v>2</v>
      </c>
      <c r="J11" s="9">
        <f t="shared" si="7"/>
        <v>2</v>
      </c>
      <c r="K11" s="9">
        <f t="shared" si="8"/>
        <v>2</v>
      </c>
      <c r="L11" s="9">
        <f t="shared" si="9"/>
        <v>3</v>
      </c>
      <c r="M11" s="9">
        <f t="shared" si="10"/>
        <v>3</v>
      </c>
      <c r="N11" s="9">
        <f t="shared" si="11"/>
        <v>2</v>
      </c>
      <c r="O11" s="9">
        <f t="shared" si="12"/>
        <v>2</v>
      </c>
      <c r="P11" s="9">
        <f t="shared" si="13"/>
        <v>0</v>
      </c>
      <c r="Q11" s="9">
        <f t="shared" si="14"/>
        <v>0</v>
      </c>
      <c r="R11" s="9">
        <f t="shared" si="15"/>
        <v>2</v>
      </c>
      <c r="S11" s="9">
        <f t="shared" si="16"/>
        <v>2</v>
      </c>
      <c r="T11" s="9">
        <f t="shared" si="17"/>
        <v>2</v>
      </c>
      <c r="U11" s="9">
        <f t="shared" si="18"/>
        <v>2</v>
      </c>
      <c r="V11" s="9">
        <f t="shared" si="19"/>
        <v>2</v>
      </c>
      <c r="W11" s="9"/>
      <c r="X11" s="19">
        <f>SUM(C11:V11)</f>
        <v>38</v>
      </c>
      <c r="Y11" s="3"/>
      <c r="Z11" s="3"/>
      <c r="AA11" s="3"/>
    </row>
    <row r="12" spans="2:27" x14ac:dyDescent="0.2">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x14ac:dyDescent="0.2">
      <c r="B13" s="17"/>
      <c r="C13" s="9"/>
      <c r="D13" s="9"/>
      <c r="E13" s="9"/>
      <c r="F13" s="9"/>
      <c r="G13" s="9"/>
      <c r="H13" s="9"/>
      <c r="I13" s="9"/>
      <c r="J13" s="9"/>
      <c r="K13" s="9"/>
      <c r="L13" s="9"/>
      <c r="M13" s="9"/>
      <c r="N13" s="9"/>
      <c r="O13" s="9"/>
      <c r="P13" s="9"/>
      <c r="Q13" s="9"/>
      <c r="R13" s="9"/>
      <c r="S13" s="9"/>
      <c r="T13" s="9"/>
      <c r="U13" s="9"/>
      <c r="V13" s="9"/>
      <c r="W13" s="29" t="s">
        <v>138</v>
      </c>
      <c r="X13" s="30">
        <f>100*($X$11-$X$12)/($X$10-$X$12)</f>
        <v>45</v>
      </c>
    </row>
    <row r="14" spans="2:27" x14ac:dyDescent="0.2">
      <c r="B14" s="1"/>
      <c r="C14" s="2"/>
      <c r="D14" s="2"/>
      <c r="E14" s="2"/>
      <c r="F14" s="2"/>
      <c r="G14" s="2"/>
      <c r="H14" s="2"/>
      <c r="I14" s="2"/>
      <c r="J14" s="2"/>
      <c r="K14" s="2"/>
      <c r="L14" s="2"/>
      <c r="M14" s="2"/>
      <c r="N14" s="2"/>
      <c r="O14" s="2"/>
      <c r="P14" s="2"/>
      <c r="Q14" s="2"/>
      <c r="R14" s="2"/>
      <c r="S14" s="2"/>
      <c r="T14" s="2"/>
      <c r="U14" s="2"/>
      <c r="V14" s="2"/>
      <c r="W14" s="2"/>
      <c r="X14" s="1"/>
    </row>
    <row r="15" spans="2:27" x14ac:dyDescent="0.2">
      <c r="B15" s="1"/>
      <c r="C15" s="2"/>
      <c r="D15" s="2"/>
      <c r="E15" s="2"/>
      <c r="F15" s="2"/>
      <c r="G15" s="2"/>
      <c r="H15" s="2"/>
      <c r="I15" s="2"/>
      <c r="J15" s="2"/>
      <c r="K15" s="2"/>
      <c r="L15" s="2"/>
      <c r="M15" s="2"/>
      <c r="N15" s="2"/>
      <c r="O15" s="2"/>
      <c r="P15" s="2"/>
      <c r="Q15" s="2"/>
      <c r="R15" s="2"/>
      <c r="S15" s="2"/>
      <c r="T15" s="2"/>
      <c r="U15" s="2"/>
      <c r="V15" s="2"/>
      <c r="W15" s="2"/>
      <c r="X15" s="1"/>
    </row>
    <row r="32" spans="23:28" x14ac:dyDescent="0.2">
      <c r="W32" s="5"/>
      <c r="X32" s="5"/>
      <c r="Y32" s="5"/>
      <c r="Z32" s="5"/>
      <c r="AA32" s="5"/>
      <c r="AB32" s="5"/>
    </row>
    <row r="33" spans="23:28" x14ac:dyDescent="0.2">
      <c r="W33" s="5"/>
      <c r="X33" s="5"/>
      <c r="Y33" s="5"/>
      <c r="Z33" s="5"/>
      <c r="AA33" s="5"/>
      <c r="AB33" s="5"/>
    </row>
    <row r="34" spans="23:28" x14ac:dyDescent="0.2">
      <c r="W34" s="124"/>
      <c r="X34" s="124"/>
      <c r="Y34" s="124"/>
      <c r="Z34" s="124"/>
      <c r="AA34" s="124"/>
      <c r="AB34" s="5"/>
    </row>
    <row r="35" spans="23:28" x14ac:dyDescent="0.2">
      <c r="W35" s="124"/>
      <c r="X35" s="124"/>
      <c r="Y35" s="124"/>
      <c r="Z35" s="124"/>
      <c r="AA35" s="124"/>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5"/>
  <sheetViews>
    <sheetView workbookViewId="0">
      <selection activeCell="K6" sqref="K6"/>
    </sheetView>
  </sheetViews>
  <sheetFormatPr defaultRowHeight="12.75" x14ac:dyDescent="0.2"/>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24"/>
    </row>
    <row r="2" spans="2:29" ht="41.25" customHeight="1" x14ac:dyDescent="0.2">
      <c r="B2" s="21" t="s">
        <v>26</v>
      </c>
      <c r="C2" s="11" t="s">
        <v>22</v>
      </c>
      <c r="D2" s="11"/>
      <c r="E2" s="11" t="s">
        <v>13</v>
      </c>
      <c r="F2" s="11"/>
      <c r="G2" s="11" t="s">
        <v>139</v>
      </c>
      <c r="H2" s="11"/>
      <c r="I2" s="28"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6"/>
    </row>
    <row r="4" spans="2:29" x14ac:dyDescent="0.2">
      <c r="B4" s="8"/>
      <c r="C4" s="53" t="s">
        <v>1</v>
      </c>
      <c r="D4" s="53"/>
      <c r="E4" s="53" t="s">
        <v>2</v>
      </c>
      <c r="F4" s="53"/>
      <c r="G4" s="53" t="s">
        <v>3</v>
      </c>
      <c r="H4" s="53"/>
      <c r="I4" s="53" t="s">
        <v>135</v>
      </c>
      <c r="J4" s="53"/>
      <c r="K4" s="53" t="s">
        <v>4</v>
      </c>
      <c r="L4" s="53"/>
      <c r="M4" s="53" t="s">
        <v>5</v>
      </c>
      <c r="N4" s="53"/>
      <c r="O4" s="53" t="s">
        <v>6</v>
      </c>
      <c r="P4" s="53"/>
      <c r="Q4" s="53" t="s">
        <v>7</v>
      </c>
      <c r="R4" s="53"/>
      <c r="S4" s="53" t="s">
        <v>8</v>
      </c>
      <c r="T4" s="53"/>
      <c r="U4" s="53" t="s">
        <v>9</v>
      </c>
      <c r="V4" s="53"/>
      <c r="W4" s="53" t="s">
        <v>136</v>
      </c>
      <c r="X4" s="9"/>
      <c r="Y4" s="53" t="s">
        <v>10</v>
      </c>
      <c r="Z4" s="53"/>
      <c r="AA4" s="53" t="s">
        <v>1</v>
      </c>
      <c r="AB4" s="14"/>
      <c r="AC4" s="8"/>
    </row>
    <row r="5" spans="2:29" x14ac:dyDescent="0.2">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x14ac:dyDescent="0.2">
      <c r="B6" s="15" t="s">
        <v>11</v>
      </c>
      <c r="C6" s="16">
        <f>'Green star (10 corners)'!C6</f>
        <v>2</v>
      </c>
      <c r="D6" s="16">
        <v>1</v>
      </c>
      <c r="E6" s="16">
        <f>'Green star (10 corners)'!E6</f>
        <v>2</v>
      </c>
      <c r="F6" s="54">
        <v>1</v>
      </c>
      <c r="G6" s="16">
        <f>'Green star (10 corners)'!G6</f>
        <v>2</v>
      </c>
      <c r="H6" s="54">
        <v>1</v>
      </c>
      <c r="I6" s="55"/>
      <c r="J6" s="54">
        <v>1</v>
      </c>
      <c r="K6" s="16">
        <f>'Green star (10 corners)'!I6</f>
        <v>2</v>
      </c>
      <c r="L6" s="54">
        <v>1</v>
      </c>
      <c r="M6" s="16">
        <f>'Green star (10 corners)'!K6</f>
        <v>2</v>
      </c>
      <c r="N6" s="54">
        <v>1</v>
      </c>
      <c r="O6" s="16">
        <f>'Green star (10 corners)'!M6</f>
        <v>3</v>
      </c>
      <c r="P6" s="54">
        <v>1</v>
      </c>
      <c r="Q6" s="16">
        <f>'Green star (10 corners)'!O6</f>
        <v>2</v>
      </c>
      <c r="R6" s="54">
        <v>1</v>
      </c>
      <c r="S6" s="16">
        <f>'Green star (10 corners)'!Q6</f>
        <v>0</v>
      </c>
      <c r="T6" s="54">
        <v>1</v>
      </c>
      <c r="U6" s="16">
        <f>'Green star (10 corners)'!S6</f>
        <v>2</v>
      </c>
      <c r="V6" s="54">
        <v>1</v>
      </c>
      <c r="W6" s="55"/>
      <c r="X6" s="54">
        <v>1</v>
      </c>
      <c r="Y6" s="16">
        <f>'Green star (10 corners)'!U6</f>
        <v>2</v>
      </c>
      <c r="Z6" s="16">
        <f>S7</f>
        <v>1</v>
      </c>
      <c r="AA6" s="16">
        <f>C6</f>
        <v>2</v>
      </c>
      <c r="AB6" s="14"/>
      <c r="AC6" s="8"/>
    </row>
    <row r="7" spans="2:29" x14ac:dyDescent="0.2">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x14ac:dyDescent="0.2">
      <c r="B8" s="8"/>
      <c r="C8" s="9"/>
      <c r="D8" s="9"/>
      <c r="E8" s="9"/>
      <c r="F8" s="9"/>
      <c r="G8" s="9"/>
      <c r="H8" s="9"/>
      <c r="I8" s="9"/>
      <c r="J8" s="9"/>
      <c r="K8" s="9"/>
      <c r="L8" s="9"/>
      <c r="M8" s="9"/>
      <c r="N8" s="9"/>
      <c r="O8" s="9"/>
      <c r="P8" s="9"/>
      <c r="Q8" s="9"/>
      <c r="R8" s="9"/>
      <c r="S8" s="9"/>
      <c r="T8" s="9"/>
      <c r="U8" s="9"/>
      <c r="V8" s="9"/>
      <c r="W8" s="9"/>
      <c r="X8" s="9"/>
      <c r="Y8" s="9"/>
      <c r="Z8" s="9"/>
      <c r="AA8" s="9"/>
      <c r="AB8" s="9"/>
      <c r="AC8" s="8"/>
    </row>
    <row r="9" spans="2:29" x14ac:dyDescent="0.2">
      <c r="B9" s="13" t="s">
        <v>25</v>
      </c>
      <c r="C9" s="9"/>
      <c r="D9" s="9"/>
      <c r="E9" s="9"/>
      <c r="F9" s="9"/>
      <c r="G9" s="9"/>
      <c r="H9" s="9"/>
      <c r="I9" s="9"/>
      <c r="J9" s="9"/>
      <c r="K9" s="9"/>
      <c r="L9" s="9"/>
      <c r="M9" s="9"/>
      <c r="N9" s="9"/>
      <c r="O9" s="9"/>
      <c r="P9" s="9"/>
      <c r="Q9" s="9"/>
      <c r="R9" s="9"/>
      <c r="S9" s="9"/>
      <c r="T9" s="9"/>
      <c r="U9" s="9"/>
      <c r="V9" s="9"/>
      <c r="W9" s="9"/>
      <c r="X9" s="9"/>
      <c r="Y9" s="9"/>
      <c r="Z9" s="9"/>
      <c r="AA9" s="8"/>
      <c r="AB9" s="53" t="s">
        <v>184</v>
      </c>
      <c r="AC9" s="8"/>
    </row>
    <row r="10" spans="2:29" x14ac:dyDescent="0.2">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x14ac:dyDescent="0.2">
      <c r="B11" s="17" t="s">
        <v>27</v>
      </c>
      <c r="C11" s="9">
        <f>C6*D6</f>
        <v>2</v>
      </c>
      <c r="D11" s="9">
        <f t="shared" si="0"/>
        <v>2</v>
      </c>
      <c r="E11" s="9">
        <f>E6*F6</f>
        <v>2</v>
      </c>
      <c r="F11" s="9">
        <f t="shared" si="0"/>
        <v>2</v>
      </c>
      <c r="G11" s="9">
        <f>G6*H6</f>
        <v>2</v>
      </c>
      <c r="H11" s="9">
        <v>0</v>
      </c>
      <c r="I11" s="9"/>
      <c r="J11" s="9">
        <f t="shared" si="0"/>
        <v>2</v>
      </c>
      <c r="K11" s="9">
        <f>K6*L6</f>
        <v>2</v>
      </c>
      <c r="L11" s="9">
        <f t="shared" si="0"/>
        <v>2</v>
      </c>
      <c r="M11" s="9">
        <f>M6*N6</f>
        <v>2</v>
      </c>
      <c r="N11" s="9">
        <f t="shared" si="0"/>
        <v>3</v>
      </c>
      <c r="O11" s="9">
        <f>O6*P6</f>
        <v>3</v>
      </c>
      <c r="P11" s="9">
        <f t="shared" si="0"/>
        <v>2</v>
      </c>
      <c r="Q11" s="9">
        <f>Q6*R6</f>
        <v>2</v>
      </c>
      <c r="R11" s="9">
        <f t="shared" si="0"/>
        <v>0</v>
      </c>
      <c r="S11" s="9">
        <f>S6*T6</f>
        <v>0</v>
      </c>
      <c r="T11" s="9">
        <f t="shared" si="0"/>
        <v>2</v>
      </c>
      <c r="U11" s="9">
        <f>U6*V6</f>
        <v>2</v>
      </c>
      <c r="V11" s="9">
        <v>0</v>
      </c>
      <c r="W11" s="9"/>
      <c r="X11" s="9">
        <f t="shared" si="0"/>
        <v>2</v>
      </c>
      <c r="Y11" s="9">
        <f t="shared" si="0"/>
        <v>2</v>
      </c>
      <c r="Z11" s="9">
        <f t="shared" si="0"/>
        <v>2</v>
      </c>
      <c r="AA11" s="9"/>
      <c r="AB11" s="19">
        <f>SUM(C11:Z11)</f>
        <v>38</v>
      </c>
      <c r="AC11" s="8"/>
    </row>
    <row r="12" spans="2:29" x14ac:dyDescent="0.2">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x14ac:dyDescent="0.2">
      <c r="B13" s="17"/>
      <c r="C13" s="9"/>
      <c r="D13" s="9"/>
      <c r="E13" s="9"/>
      <c r="F13" s="9"/>
      <c r="G13" s="9"/>
      <c r="H13" s="9"/>
      <c r="I13" s="9"/>
      <c r="J13" s="9"/>
      <c r="K13" s="9"/>
      <c r="L13" s="9"/>
      <c r="M13" s="9"/>
      <c r="N13" s="9"/>
      <c r="O13" s="9"/>
      <c r="P13" s="9"/>
      <c r="Q13" s="9"/>
      <c r="R13" s="9"/>
      <c r="S13" s="9"/>
      <c r="T13" s="9"/>
      <c r="U13" s="9"/>
      <c r="V13" s="9"/>
      <c r="W13" s="9"/>
      <c r="X13" s="9"/>
      <c r="Y13" s="9"/>
      <c r="Z13" s="9"/>
      <c r="AA13" s="29" t="s">
        <v>137</v>
      </c>
      <c r="AB13" s="30">
        <f>100*($AB$11-$AB$12)/($AB$10-$AB$12)</f>
        <v>45</v>
      </c>
      <c r="AC13" s="8"/>
    </row>
    <row r="14" spans="2:29" x14ac:dyDescent="0.2">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x14ac:dyDescent="0.2">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2016-11-19T14:41:06Z</dcterms:modified>
</cp:coreProperties>
</file>