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4520" tabRatio="500"/>
  </bookViews>
  <sheets>
    <sheet name="Introducao" sheetId="5" r:id="rId1"/>
    <sheet name="5 mL" sheetId="4" r:id="rId2"/>
    <sheet name="10 mL" sheetId="1" r:id="rId3"/>
    <sheet name="EV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1" i="4" l="1"/>
  <c r="X40" i="4"/>
  <c r="U21" i="4"/>
  <c r="U40" i="4"/>
  <c r="R21" i="4"/>
  <c r="R40" i="4"/>
  <c r="O21" i="4"/>
  <c r="O40" i="4"/>
  <c r="L21" i="4"/>
  <c r="L40" i="4"/>
  <c r="I21" i="4"/>
  <c r="I40" i="4"/>
  <c r="F21" i="4"/>
  <c r="F40" i="4"/>
  <c r="C21" i="4"/>
  <c r="C40" i="4"/>
  <c r="X38" i="4"/>
  <c r="U38" i="4"/>
  <c r="R38" i="4"/>
  <c r="O38" i="4"/>
  <c r="L38" i="4"/>
  <c r="I38" i="4"/>
  <c r="F38" i="4"/>
  <c r="C38" i="4"/>
  <c r="X11" i="4"/>
  <c r="X12" i="4"/>
  <c r="X26" i="4"/>
  <c r="X36" i="4"/>
  <c r="U11" i="4"/>
  <c r="U12" i="4"/>
  <c r="U26" i="4"/>
  <c r="U36" i="4"/>
  <c r="R11" i="4"/>
  <c r="R12" i="4"/>
  <c r="R26" i="4"/>
  <c r="R36" i="4"/>
  <c r="O11" i="4"/>
  <c r="O12" i="4"/>
  <c r="O26" i="4"/>
  <c r="O36" i="4"/>
  <c r="L11" i="4"/>
  <c r="L12" i="4"/>
  <c r="L26" i="4"/>
  <c r="L36" i="4"/>
  <c r="I11" i="4"/>
  <c r="I12" i="4"/>
  <c r="I26" i="4"/>
  <c r="I36" i="4"/>
  <c r="F11" i="4"/>
  <c r="F12" i="4"/>
  <c r="F26" i="4"/>
  <c r="F36" i="4"/>
  <c r="C11" i="4"/>
  <c r="C12" i="4"/>
  <c r="C26" i="4"/>
  <c r="C36" i="4"/>
  <c r="X16" i="4"/>
  <c r="X27" i="4"/>
  <c r="X23" i="4"/>
  <c r="X29" i="4"/>
  <c r="X31" i="4"/>
  <c r="X34" i="4"/>
  <c r="U16" i="4"/>
  <c r="U27" i="4"/>
  <c r="U23" i="4"/>
  <c r="U29" i="4"/>
  <c r="U31" i="4"/>
  <c r="U34" i="4"/>
  <c r="R16" i="4"/>
  <c r="R27" i="4"/>
  <c r="R23" i="4"/>
  <c r="R29" i="4"/>
  <c r="R31" i="4"/>
  <c r="R34" i="4"/>
  <c r="O16" i="4"/>
  <c r="O27" i="4"/>
  <c r="O23" i="4"/>
  <c r="O29" i="4"/>
  <c r="O31" i="4"/>
  <c r="O34" i="4"/>
  <c r="L16" i="4"/>
  <c r="L27" i="4"/>
  <c r="L23" i="4"/>
  <c r="L29" i="4"/>
  <c r="L31" i="4"/>
  <c r="L34" i="4"/>
  <c r="I16" i="4"/>
  <c r="I27" i="4"/>
  <c r="I23" i="4"/>
  <c r="I29" i="4"/>
  <c r="I31" i="4"/>
  <c r="I34" i="4"/>
  <c r="F16" i="4"/>
  <c r="F27" i="4"/>
  <c r="F23" i="4"/>
  <c r="F29" i="4"/>
  <c r="F31" i="4"/>
  <c r="F34" i="4"/>
  <c r="C16" i="4"/>
  <c r="C27" i="4"/>
  <c r="C23" i="4"/>
  <c r="C29" i="4"/>
  <c r="C31" i="4"/>
  <c r="C34" i="4"/>
  <c r="X28" i="4"/>
  <c r="X30" i="4"/>
  <c r="X33" i="4"/>
  <c r="U28" i="4"/>
  <c r="U30" i="4"/>
  <c r="U33" i="4"/>
  <c r="R28" i="4"/>
  <c r="R30" i="4"/>
  <c r="R33" i="4"/>
  <c r="O28" i="4"/>
  <c r="O30" i="4"/>
  <c r="O33" i="4"/>
  <c r="L28" i="4"/>
  <c r="L30" i="4"/>
  <c r="L33" i="4"/>
  <c r="I28" i="4"/>
  <c r="I30" i="4"/>
  <c r="I33" i="4"/>
  <c r="F28" i="4"/>
  <c r="F30" i="4"/>
  <c r="F33" i="4"/>
  <c r="C28" i="4"/>
  <c r="C30" i="4"/>
  <c r="C33" i="4"/>
  <c r="W12" i="4"/>
  <c r="T12" i="4"/>
  <c r="Q12" i="4"/>
  <c r="N12" i="4"/>
  <c r="K12" i="4"/>
  <c r="H12" i="4"/>
  <c r="E12" i="4"/>
  <c r="B12" i="4"/>
  <c r="W11" i="4"/>
  <c r="T11" i="4"/>
  <c r="Q11" i="4"/>
  <c r="N11" i="4"/>
  <c r="K11" i="4"/>
  <c r="H11" i="4"/>
  <c r="E11" i="4"/>
  <c r="B11" i="4"/>
  <c r="W7" i="4"/>
  <c r="X7" i="4"/>
  <c r="X8" i="4"/>
  <c r="T7" i="4"/>
  <c r="U7" i="4"/>
  <c r="U8" i="4"/>
  <c r="Q7" i="4"/>
  <c r="R7" i="4"/>
  <c r="R8" i="4"/>
  <c r="N7" i="4"/>
  <c r="O7" i="4"/>
  <c r="O8" i="4"/>
  <c r="K7" i="4"/>
  <c r="L7" i="4"/>
  <c r="L8" i="4"/>
  <c r="H7" i="4"/>
  <c r="I7" i="4"/>
  <c r="I8" i="4"/>
  <c r="E7" i="4"/>
  <c r="F7" i="4"/>
  <c r="F8" i="4"/>
  <c r="B7" i="4"/>
  <c r="C7" i="4"/>
  <c r="C8" i="4"/>
  <c r="X21" i="1"/>
  <c r="X40" i="1"/>
  <c r="U21" i="1"/>
  <c r="U40" i="1"/>
  <c r="X38" i="1"/>
  <c r="U38" i="1"/>
  <c r="X11" i="1"/>
  <c r="X12" i="1"/>
  <c r="X26" i="1"/>
  <c r="X36" i="1"/>
  <c r="U11" i="1"/>
  <c r="U12" i="1"/>
  <c r="U26" i="1"/>
  <c r="U36" i="1"/>
  <c r="X16" i="1"/>
  <c r="X27" i="1"/>
  <c r="X23" i="1"/>
  <c r="X29" i="1"/>
  <c r="X31" i="1"/>
  <c r="X34" i="1"/>
  <c r="U16" i="1"/>
  <c r="U27" i="1"/>
  <c r="U23" i="1"/>
  <c r="U29" i="1"/>
  <c r="U31" i="1"/>
  <c r="U34" i="1"/>
  <c r="X28" i="1"/>
  <c r="X30" i="1"/>
  <c r="X33" i="1"/>
  <c r="U28" i="1"/>
  <c r="U30" i="1"/>
  <c r="U33" i="1"/>
  <c r="W12" i="1"/>
  <c r="T12" i="1"/>
  <c r="W11" i="1"/>
  <c r="T11" i="1"/>
  <c r="W7" i="1"/>
  <c r="X7" i="1"/>
  <c r="X8" i="1"/>
  <c r="T7" i="1"/>
  <c r="U7" i="1"/>
  <c r="U8" i="1"/>
  <c r="R21" i="1"/>
  <c r="R40" i="1"/>
  <c r="O21" i="1"/>
  <c r="O40" i="1"/>
  <c r="R38" i="1"/>
  <c r="O38" i="1"/>
  <c r="R11" i="1"/>
  <c r="R12" i="1"/>
  <c r="R26" i="1"/>
  <c r="R36" i="1"/>
  <c r="O11" i="1"/>
  <c r="O12" i="1"/>
  <c r="O26" i="1"/>
  <c r="O36" i="1"/>
  <c r="R16" i="1"/>
  <c r="R27" i="1"/>
  <c r="R23" i="1"/>
  <c r="R29" i="1"/>
  <c r="R31" i="1"/>
  <c r="R34" i="1"/>
  <c r="O16" i="1"/>
  <c r="O27" i="1"/>
  <c r="O23" i="1"/>
  <c r="O29" i="1"/>
  <c r="O31" i="1"/>
  <c r="O34" i="1"/>
  <c r="R28" i="1"/>
  <c r="R30" i="1"/>
  <c r="R33" i="1"/>
  <c r="O28" i="1"/>
  <c r="O30" i="1"/>
  <c r="O33" i="1"/>
  <c r="Q12" i="1"/>
  <c r="N12" i="1"/>
  <c r="Q11" i="1"/>
  <c r="N11" i="1"/>
  <c r="Q7" i="1"/>
  <c r="R7" i="1"/>
  <c r="R8" i="1"/>
  <c r="N7" i="1"/>
  <c r="O7" i="1"/>
  <c r="O8" i="1"/>
  <c r="L21" i="1"/>
  <c r="L40" i="1"/>
  <c r="I21" i="1"/>
  <c r="I40" i="1"/>
  <c r="L38" i="1"/>
  <c r="I38" i="1"/>
  <c r="L11" i="1"/>
  <c r="L12" i="1"/>
  <c r="L26" i="1"/>
  <c r="L36" i="1"/>
  <c r="I11" i="1"/>
  <c r="I12" i="1"/>
  <c r="I26" i="1"/>
  <c r="I36" i="1"/>
  <c r="L16" i="1"/>
  <c r="L27" i="1"/>
  <c r="L23" i="1"/>
  <c r="L29" i="1"/>
  <c r="L31" i="1"/>
  <c r="L34" i="1"/>
  <c r="I16" i="1"/>
  <c r="I27" i="1"/>
  <c r="I23" i="1"/>
  <c r="I29" i="1"/>
  <c r="I31" i="1"/>
  <c r="I34" i="1"/>
  <c r="L28" i="1"/>
  <c r="L30" i="1"/>
  <c r="L33" i="1"/>
  <c r="I28" i="1"/>
  <c r="I30" i="1"/>
  <c r="I33" i="1"/>
  <c r="K12" i="1"/>
  <c r="H12" i="1"/>
  <c r="K11" i="1"/>
  <c r="H11" i="1"/>
  <c r="K7" i="1"/>
  <c r="L7" i="1"/>
  <c r="L8" i="1"/>
  <c r="H7" i="1"/>
  <c r="I7" i="1"/>
  <c r="I8" i="1"/>
  <c r="F21" i="1"/>
  <c r="F40" i="1"/>
  <c r="F38" i="1"/>
  <c r="F11" i="1"/>
  <c r="F12" i="1"/>
  <c r="F26" i="1"/>
  <c r="F36" i="1"/>
  <c r="F16" i="1"/>
  <c r="F27" i="1"/>
  <c r="F23" i="1"/>
  <c r="F29" i="1"/>
  <c r="F31" i="1"/>
  <c r="F34" i="1"/>
  <c r="F28" i="1"/>
  <c r="F30" i="1"/>
  <c r="F33" i="1"/>
  <c r="E12" i="1"/>
  <c r="E11" i="1"/>
  <c r="E7" i="1"/>
  <c r="F7" i="1"/>
  <c r="F8" i="1"/>
  <c r="C16" i="3"/>
  <c r="C15" i="3"/>
  <c r="C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W9" i="3"/>
  <c r="V15" i="3"/>
  <c r="X9" i="3"/>
  <c r="W15" i="3"/>
  <c r="Y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Y16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Y14" i="3"/>
  <c r="D19" i="3"/>
  <c r="C40" i="1"/>
  <c r="C38" i="1"/>
  <c r="C11" i="1"/>
  <c r="C12" i="1"/>
  <c r="C26" i="1"/>
  <c r="C36" i="1"/>
  <c r="C16" i="1"/>
  <c r="C27" i="1"/>
  <c r="C23" i="1"/>
  <c r="C29" i="1"/>
  <c r="C28" i="1"/>
  <c r="C31" i="1"/>
  <c r="C34" i="1"/>
  <c r="C30" i="1"/>
  <c r="C33" i="1"/>
  <c r="B11" i="1"/>
  <c r="B7" i="1"/>
  <c r="C7" i="1"/>
  <c r="C8" i="1"/>
  <c r="B12" i="1"/>
  <c r="C21" i="1"/>
</calcChain>
</file>

<file path=xl/sharedStrings.xml><?xml version="1.0" encoding="utf-8"?>
<sst xmlns="http://schemas.openxmlformats.org/spreadsheetml/2006/main" count="220" uniqueCount="83">
  <si>
    <t>produto teórico</t>
  </si>
  <si>
    <t>n</t>
  </si>
  <si>
    <t>m</t>
  </si>
  <si>
    <t>V</t>
  </si>
  <si>
    <t>mol</t>
  </si>
  <si>
    <t>g</t>
  </si>
  <si>
    <t>mL</t>
  </si>
  <si>
    <t>GRUPO 1</t>
  </si>
  <si>
    <t>REAGENTES ESTEQUIOMÉTRICOS</t>
  </si>
  <si>
    <t>rendimento / %</t>
  </si>
  <si>
    <r>
      <rPr>
        <b/>
        <sz val="10"/>
        <color theme="1"/>
        <rFont val="Arial"/>
      </rPr>
      <t xml:space="preserve">butan-1-ol </t>
    </r>
    <r>
      <rPr>
        <sz val="10"/>
        <color theme="1"/>
        <rFont val="Arial"/>
      </rPr>
      <t>(</t>
    </r>
    <r>
      <rPr>
        <i/>
        <sz val="10"/>
        <color theme="1"/>
        <rFont val="Arial"/>
      </rPr>
      <t>M</t>
    </r>
    <r>
      <rPr>
        <sz val="10"/>
        <color theme="1"/>
        <rFont val="Arial"/>
      </rPr>
      <t xml:space="preserve">=74,12   </t>
    </r>
    <r>
      <rPr>
        <i/>
        <sz val="10"/>
        <color theme="1"/>
        <rFont val="Arial"/>
      </rPr>
      <t>d</t>
    </r>
    <r>
      <rPr>
        <sz val="10"/>
        <color theme="1"/>
        <rFont val="Arial"/>
      </rPr>
      <t>=0,81)</t>
    </r>
  </si>
  <si>
    <r>
      <t>produto obtido</t>
    </r>
    <r>
      <rPr>
        <sz val="10"/>
        <rFont val="Arial"/>
      </rPr>
      <t xml:space="preserve"> (</t>
    </r>
    <r>
      <rPr>
        <i/>
        <sz val="10"/>
        <rFont val="Arial"/>
      </rPr>
      <t>M</t>
    </r>
    <r>
      <rPr>
        <sz val="10"/>
        <rFont val="Arial"/>
      </rPr>
      <t xml:space="preserve">=116,16   </t>
    </r>
    <r>
      <rPr>
        <i/>
        <sz val="10"/>
        <rFont val="Arial"/>
      </rPr>
      <t>d</t>
    </r>
    <r>
      <rPr>
        <sz val="10"/>
        <rFont val="Arial"/>
      </rPr>
      <t>=0,88)</t>
    </r>
  </si>
  <si>
    <r>
      <rPr>
        <b/>
        <sz val="10"/>
        <color theme="1"/>
        <rFont val="Arial"/>
      </rPr>
      <t xml:space="preserve">ácido acético glacial </t>
    </r>
    <r>
      <rPr>
        <sz val="10"/>
        <color theme="1"/>
        <rFont val="Arial"/>
      </rPr>
      <t>(</t>
    </r>
    <r>
      <rPr>
        <i/>
        <sz val="10"/>
        <color theme="1"/>
        <rFont val="Arial"/>
      </rPr>
      <t>M</t>
    </r>
    <r>
      <rPr>
        <sz val="10"/>
        <color theme="1"/>
        <rFont val="Arial"/>
      </rPr>
      <t xml:space="preserve">=60,05   </t>
    </r>
    <r>
      <rPr>
        <i/>
        <sz val="10"/>
        <color theme="1"/>
        <rFont val="Arial"/>
      </rPr>
      <t>d</t>
    </r>
    <r>
      <rPr>
        <sz val="10"/>
        <color theme="1"/>
        <rFont val="Arial"/>
      </rPr>
      <t>=1,049)</t>
    </r>
  </si>
  <si>
    <t>SUBSTÂNCIAS AUXILIARES</t>
  </si>
  <si>
    <t>sulfato de sódio</t>
  </si>
  <si>
    <r>
      <t>hidrogenocarbonato de sódio (NaHCO</t>
    </r>
    <r>
      <rPr>
        <b/>
        <vertAlign val="subscript"/>
        <sz val="10"/>
        <rFont val="Arial"/>
      </rPr>
      <t>3</t>
    </r>
    <r>
      <rPr>
        <b/>
        <sz val="10"/>
        <rFont val="Arial"/>
      </rPr>
      <t>) a 5% (m/m)</t>
    </r>
  </si>
  <si>
    <t>DOWEX (catalisador)</t>
  </si>
  <si>
    <t>Energia para refluxo / kWh</t>
  </si>
  <si>
    <t>Tempo de refluxo / h</t>
  </si>
  <si>
    <t>Tempo de refluxo / min</t>
  </si>
  <si>
    <t>água para refrigeração / mL/min</t>
  </si>
  <si>
    <t>água poupada / mL</t>
  </si>
  <si>
    <r>
      <t xml:space="preserve">Síntese do Acetato de </t>
    </r>
    <r>
      <rPr>
        <b/>
        <i/>
        <sz val="11"/>
        <color theme="1"/>
        <rFont val="Arial"/>
      </rPr>
      <t>n</t>
    </r>
    <r>
      <rPr>
        <b/>
        <sz val="11"/>
        <color theme="1"/>
        <rFont val="Arial"/>
      </rPr>
      <t xml:space="preserve">-butilo </t>
    </r>
    <r>
      <rPr>
        <b/>
        <sz val="11"/>
        <color rgb="FFFF0000"/>
        <rFont val="Arial"/>
      </rPr>
      <t>10 mL</t>
    </r>
  </si>
  <si>
    <t>m(reag.totais)= m(reag.esteq).+m(reag.aux.)</t>
  </si>
  <si>
    <r>
      <t>m(reag.totais)= m(reag.esteq).+m(reag.aux.)+</t>
    </r>
    <r>
      <rPr>
        <b/>
        <sz val="10"/>
        <color rgb="FFFF0000"/>
        <rFont val="Arial"/>
      </rPr>
      <t>m(agua refrig.)</t>
    </r>
  </si>
  <si>
    <t>m(resíduos)= m(reag.totais). - m(produto)</t>
  </si>
  <si>
    <r>
      <t xml:space="preserve">m(resíduos)= m(reag.totais). - m(produto) </t>
    </r>
    <r>
      <rPr>
        <b/>
        <sz val="10"/>
        <color rgb="FFFF0000"/>
        <rFont val="Arial"/>
      </rPr>
      <t>|com água refrig.|</t>
    </r>
  </si>
  <si>
    <t>FATOR E</t>
  </si>
  <si>
    <r>
      <t xml:space="preserve">FATOR E  </t>
    </r>
    <r>
      <rPr>
        <b/>
        <sz val="10"/>
        <color rgb="FFFF0000"/>
        <rFont val="Arial"/>
      </rPr>
      <t>|com água refrig.|</t>
    </r>
  </si>
  <si>
    <t>m(reag.esteq.)= m(butan-1-ol) + m(ácido acético)</t>
  </si>
  <si>
    <r>
      <t>m(reag.aux.)= m(DOWEX) + m(solução NaHCO</t>
    </r>
    <r>
      <rPr>
        <b/>
        <vertAlign val="subscript"/>
        <sz val="10"/>
        <rFont val="Arial"/>
      </rPr>
      <t>3</t>
    </r>
    <r>
      <rPr>
        <b/>
        <sz val="10"/>
        <rFont val="Arial"/>
      </rPr>
      <t>) + m(Na</t>
    </r>
    <r>
      <rPr>
        <b/>
        <vertAlign val="subscript"/>
        <sz val="10"/>
        <rFont val="Arial"/>
      </rPr>
      <t>2</t>
    </r>
    <r>
      <rPr>
        <b/>
        <sz val="10"/>
        <rFont val="Arial"/>
      </rPr>
      <t>SO</t>
    </r>
    <r>
      <rPr>
        <b/>
        <vertAlign val="subscript"/>
        <sz val="10"/>
        <rFont val="Arial"/>
      </rPr>
      <t>4</t>
    </r>
    <r>
      <rPr>
        <b/>
        <sz val="10"/>
        <rFont val="Arial"/>
      </rPr>
      <t>)</t>
    </r>
  </si>
  <si>
    <t>RME</t>
  </si>
  <si>
    <t>MÉTRICAS DA QUÍMICA VERDE</t>
  </si>
  <si>
    <t>EI / kWh/g</t>
  </si>
  <si>
    <t>TI / h/g</t>
  </si>
  <si>
    <t>GRUPO 2</t>
  </si>
  <si>
    <t>GRUPO 3</t>
  </si>
  <si>
    <t>GRUPO 4</t>
  </si>
  <si>
    <r>
      <t xml:space="preserve">Síntese do Acetato de </t>
    </r>
    <r>
      <rPr>
        <b/>
        <i/>
        <sz val="11"/>
        <color theme="1"/>
        <rFont val="Arial"/>
      </rPr>
      <t>n</t>
    </r>
    <r>
      <rPr>
        <b/>
        <sz val="11"/>
        <color theme="1"/>
        <rFont val="Arial"/>
      </rPr>
      <t xml:space="preserve">-butilo </t>
    </r>
    <r>
      <rPr>
        <b/>
        <sz val="11"/>
        <color rgb="FFFF0000"/>
        <rFont val="Arial"/>
      </rPr>
      <t>5 mL</t>
    </r>
  </si>
  <si>
    <t>GRUPO 5</t>
  </si>
  <si>
    <t>GRUPO 6</t>
  </si>
  <si>
    <t>GRUPO 7</t>
  </si>
  <si>
    <t>GRUPO 8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</si>
  <si>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</si>
  <si>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</si>
  <si>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</si>
  <si>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</si>
  <si>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</si>
  <si>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</si>
  <si>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</si>
  <si>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</si>
  <si>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</si>
  <si>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</si>
  <si>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Ideal</t>
  </si>
  <si>
    <t>Calculations:</t>
  </si>
  <si>
    <t>Total "area":</t>
  </si>
  <si>
    <t>Max "area"</t>
  </si>
  <si>
    <t>Green Star "area"</t>
  </si>
  <si>
    <t>Min "area"</t>
  </si>
  <si>
    <t>Prevenção</t>
  </si>
  <si>
    <t>Princípio da Química Verde</t>
  </si>
  <si>
    <t>Economia atómica</t>
  </si>
  <si>
    <t>Sínteses menos perigosas</t>
  </si>
  <si>
    <t>Solventes e substâncias auxiliares mais seguras</t>
  </si>
  <si>
    <t>Eficiência energética</t>
  </si>
  <si>
    <t>Uso de matérias primas renováveis</t>
  </si>
  <si>
    <t>Reduzir derivatizaçoes</t>
  </si>
  <si>
    <t>Catalisadores</t>
  </si>
  <si>
    <t>Planificação da degradação</t>
  </si>
  <si>
    <t>Química inerentemente mais segura quanto à prevenção de acidentes</t>
  </si>
  <si>
    <t>IPE=</t>
  </si>
  <si>
    <t>Execrável</t>
  </si>
  <si>
    <t>Experiência</t>
  </si>
  <si>
    <t>INTRODUZIR A PONTUAÇÃO DOS PRINCÍPIOS DA QUÍMICA VERDE NA LINHA DA EXPERIÊNCIA</t>
  </si>
  <si>
    <t>INTRODUZIR OS DADOS EXPERIMENTAIS NAS CÉLULAS A AMARELO</t>
  </si>
  <si>
    <r>
      <t xml:space="preserve">SÍNTESE DO ACETATO DE </t>
    </r>
    <r>
      <rPr>
        <b/>
        <i/>
        <sz val="16"/>
        <color theme="1"/>
        <rFont val="Arial"/>
      </rPr>
      <t>N</t>
    </r>
    <r>
      <rPr>
        <b/>
        <sz val="16"/>
        <color theme="1"/>
        <rFont val="Arial"/>
      </rPr>
      <t xml:space="preserve">-BUTILO OU ETANOATO DE </t>
    </r>
    <r>
      <rPr>
        <b/>
        <i/>
        <sz val="16"/>
        <color theme="1"/>
        <rFont val="Arial"/>
      </rPr>
      <t>N</t>
    </r>
    <r>
      <rPr>
        <b/>
        <sz val="16"/>
        <color theme="1"/>
        <rFont val="Arial"/>
      </rPr>
      <t>-BUTILO</t>
    </r>
  </si>
  <si>
    <t>Esta folha de cálculo contém 3 folhas para tratamento de resultados e avaliação da verdura química da síntese:</t>
  </si>
  <si>
    <t xml:space="preserve">5 mL - </t>
  </si>
  <si>
    <t xml:space="preserve">10 mL - </t>
  </si>
  <si>
    <t xml:space="preserve">EV - </t>
  </si>
  <si>
    <t>Tratamento de resultados da síntese realizada a 5 mL</t>
  </si>
  <si>
    <t>Tratamento de resultados da síntese realizada a 10 mL</t>
  </si>
  <si>
    <t>Avaliação da verdura química através da métrica Estrela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</si>
</sst>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</font>
    <font>
      <b/>
      <sz val="11"/>
      <color theme="1"/>
      <name val="Arial"/>
    </font>
    <font>
      <b/>
      <i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sz val="10"/>
      <name val="Arial"/>
    </font>
    <font>
      <i/>
      <sz val="10"/>
      <name val="Arial"/>
    </font>
    <font>
      <i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bscript"/>
      <sz val="10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b/>
      <sz val="10"/>
      <color theme="0"/>
      <name val="Arial"/>
    </font>
    <font>
      <sz val="10"/>
      <color theme="0"/>
      <name val="Arial"/>
    </font>
    <font>
      <b/>
      <sz val="12"/>
      <color rgb="FFFF0000"/>
      <name val="Arial"/>
    </font>
    <font>
      <b/>
      <sz val="16"/>
      <color theme="1"/>
      <name val="Arial"/>
    </font>
    <font>
      <b/>
      <i/>
      <sz val="16"/>
      <color theme="1"/>
      <name val="Arial"/>
    </font>
    <font>
      <sz val="16"/>
      <color theme="1"/>
      <name val="Times New Roman"/>
    </font>
    <font>
      <b/>
      <sz val="16"/>
      <color theme="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9">
    <xf numFmtId="0" fontId="0" fillId="0" borderId="0" xfId="0"/>
    <xf numFmtId="0" fontId="8" fillId="0" borderId="0" xfId="0" applyFont="1" applyAlignment="1">
      <alignment vertical="center"/>
    </xf>
    <xf numFmtId="0" fontId="8" fillId="3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8" borderId="6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9" fontId="8" fillId="5" borderId="0" xfId="1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2" fillId="0" borderId="0" xfId="32" applyFont="1" applyAlignment="1"/>
    <xf numFmtId="0" fontId="2" fillId="0" borderId="0" xfId="32" applyFont="1" applyAlignment="1">
      <alignment horizontal="center"/>
    </xf>
    <xf numFmtId="0" fontId="9" fillId="0" borderId="0" xfId="32" applyFont="1"/>
    <xf numFmtId="0" fontId="9" fillId="0" borderId="0" xfId="32" applyFont="1" applyFill="1" applyBorder="1"/>
    <xf numFmtId="0" fontId="9" fillId="0" borderId="0" xfId="32" applyFont="1" applyFill="1" applyBorder="1" applyAlignment="1">
      <alignment horizontal="center"/>
    </xf>
    <xf numFmtId="0" fontId="9" fillId="0" borderId="0" xfId="32" applyFont="1" applyAlignment="1">
      <alignment horizontal="center"/>
    </xf>
    <xf numFmtId="0" fontId="9" fillId="0" borderId="0" xfId="32" applyFont="1" applyFill="1" applyAlignment="1">
      <alignment horizontal="center"/>
    </xf>
    <xf numFmtId="0" fontId="9" fillId="0" borderId="0" xfId="32" applyFont="1" applyFill="1"/>
    <xf numFmtId="0" fontId="2" fillId="0" borderId="0" xfId="32" applyFont="1" applyFill="1" applyAlignment="1">
      <alignment horizontal="center"/>
    </xf>
    <xf numFmtId="2" fontId="2" fillId="0" borderId="0" xfId="32" applyNumberFormat="1" applyFont="1" applyFill="1"/>
    <xf numFmtId="0" fontId="2" fillId="0" borderId="0" xfId="32" applyFont="1" applyFill="1"/>
    <xf numFmtId="0" fontId="9" fillId="0" borderId="0" xfId="32" applyNumberFormat="1" applyFont="1" applyFill="1" applyAlignment="1">
      <alignment horizontal="center"/>
    </xf>
    <xf numFmtId="0" fontId="2" fillId="0" borderId="0" xfId="32" applyFont="1" applyAlignment="1">
      <alignment vertical="center" wrapText="1"/>
    </xf>
    <xf numFmtId="0" fontId="9" fillId="0" borderId="0" xfId="32" applyFont="1" applyAlignment="1">
      <alignment horizontal="center" vertical="center" wrapText="1"/>
    </xf>
    <xf numFmtId="0" fontId="9" fillId="0" borderId="0" xfId="32" applyFont="1" applyFill="1" applyBorder="1" applyAlignment="1">
      <alignment vertical="center"/>
    </xf>
    <xf numFmtId="0" fontId="9" fillId="0" borderId="0" xfId="32" applyFont="1" applyFill="1" applyBorder="1" applyAlignment="1">
      <alignment horizontal="center" vertical="center"/>
    </xf>
    <xf numFmtId="0" fontId="9" fillId="0" borderId="0" xfId="32" applyFont="1" applyAlignment="1">
      <alignment vertical="center"/>
    </xf>
    <xf numFmtId="0" fontId="17" fillId="0" borderId="0" xfId="32" applyFont="1" applyAlignment="1">
      <alignment horizontal="center"/>
    </xf>
    <xf numFmtId="0" fontId="9" fillId="0" borderId="0" xfId="32" applyFont="1" applyFill="1" applyAlignment="1">
      <alignment horizontal="center" vertical="center"/>
    </xf>
    <xf numFmtId="0" fontId="2" fillId="0" borderId="0" xfId="32" applyFont="1" applyFill="1" applyBorder="1" applyAlignment="1">
      <alignment horizontal="center" vertical="center"/>
    </xf>
    <xf numFmtId="0" fontId="2" fillId="0" borderId="0" xfId="32" applyFont="1" applyFill="1" applyAlignment="1">
      <alignment horizontal="center" vertical="center"/>
    </xf>
    <xf numFmtId="0" fontId="18" fillId="0" borderId="0" xfId="32" applyFont="1"/>
    <xf numFmtId="0" fontId="18" fillId="0" borderId="0" xfId="32" applyFont="1" applyFill="1" applyAlignment="1">
      <alignment horizontal="center"/>
    </xf>
    <xf numFmtId="0" fontId="18" fillId="0" borderId="0" xfId="32" applyFont="1" applyFill="1" applyBorder="1"/>
    <xf numFmtId="0" fontId="18" fillId="0" borderId="0" xfId="32" applyFont="1" applyFill="1" applyBorder="1" applyAlignment="1">
      <alignment horizontal="center"/>
    </xf>
    <xf numFmtId="0" fontId="2" fillId="0" borderId="9" xfId="32" applyFont="1" applyBorder="1" applyAlignment="1">
      <alignment horizontal="center"/>
    </xf>
    <xf numFmtId="0" fontId="9" fillId="0" borderId="10" xfId="32" applyFont="1" applyBorder="1" applyAlignment="1">
      <alignment horizontal="center" vertical="center" wrapText="1"/>
    </xf>
    <xf numFmtId="0" fontId="17" fillId="0" borderId="10" xfId="32" applyFont="1" applyBorder="1" applyAlignment="1">
      <alignment horizontal="center"/>
    </xf>
    <xf numFmtId="0" fontId="9" fillId="0" borderId="10" xfId="32" applyFont="1" applyFill="1" applyBorder="1" applyAlignment="1">
      <alignment horizontal="center" vertical="center"/>
    </xf>
    <xf numFmtId="0" fontId="2" fillId="10" borderId="10" xfId="32" applyFont="1" applyFill="1" applyBorder="1" applyAlignment="1" applyProtection="1">
      <alignment horizontal="center" vertical="center"/>
      <protection locked="0"/>
    </xf>
    <xf numFmtId="0" fontId="18" fillId="0" borderId="10" xfId="32" applyFont="1" applyBorder="1"/>
    <xf numFmtId="0" fontId="9" fillId="0" borderId="10" xfId="32" applyFont="1" applyFill="1" applyBorder="1" applyAlignment="1">
      <alignment vertical="center"/>
    </xf>
    <xf numFmtId="0" fontId="2" fillId="10" borderId="10" xfId="32" applyFont="1" applyFill="1" applyBorder="1" applyAlignment="1">
      <alignment vertical="center"/>
    </xf>
    <xf numFmtId="0" fontId="9" fillId="11" borderId="10" xfId="32" applyFont="1" applyFill="1" applyBorder="1" applyAlignment="1">
      <alignment vertical="center"/>
    </xf>
    <xf numFmtId="0" fontId="9" fillId="11" borderId="10" xfId="32" applyFont="1" applyFill="1" applyBorder="1" applyAlignment="1">
      <alignment horizontal="center" vertical="center"/>
    </xf>
    <xf numFmtId="0" fontId="9" fillId="11" borderId="11" xfId="32" applyFont="1" applyFill="1" applyBorder="1"/>
    <xf numFmtId="0" fontId="9" fillId="11" borderId="11" xfId="32" applyFont="1" applyFill="1" applyBorder="1" applyAlignment="1">
      <alignment horizontal="center"/>
    </xf>
    <xf numFmtId="0" fontId="2" fillId="10" borderId="0" xfId="32" applyFont="1" applyFill="1" applyAlignment="1">
      <alignment horizontal="center"/>
    </xf>
    <xf numFmtId="0" fontId="9" fillId="10" borderId="0" xfId="32" applyFont="1" applyFill="1" applyAlignment="1">
      <alignment horizontal="center"/>
    </xf>
    <xf numFmtId="2" fontId="2" fillId="10" borderId="0" xfId="32" applyNumberFormat="1" applyFont="1" applyFill="1" applyAlignment="1">
      <alignment horizontal="center"/>
    </xf>
    <xf numFmtId="0" fontId="2" fillId="0" borderId="10" xfId="32" applyFont="1" applyFill="1" applyBorder="1" applyAlignment="1" applyProtection="1">
      <alignment vertical="center"/>
    </xf>
    <xf numFmtId="0" fontId="2" fillId="0" borderId="0" xfId="32" applyFont="1" applyFill="1" applyBorder="1" applyAlignment="1" applyProtection="1">
      <alignment horizontal="center" vertical="center"/>
    </xf>
    <xf numFmtId="0" fontId="2" fillId="0" borderId="10" xfId="32" applyFont="1" applyFill="1" applyBorder="1" applyAlignment="1" applyProtection="1">
      <alignment horizontal="center" vertical="center"/>
    </xf>
    <xf numFmtId="0" fontId="9" fillId="0" borderId="0" xfId="32" applyFont="1" applyFill="1" applyBorder="1" applyAlignment="1" applyProtection="1">
      <alignment horizontal="center" vertical="center"/>
    </xf>
    <xf numFmtId="0" fontId="2" fillId="0" borderId="0" xfId="32" applyFont="1" applyFill="1" applyAlignment="1" applyProtection="1">
      <alignment horizontal="center" vertical="center"/>
    </xf>
    <xf numFmtId="0" fontId="9" fillId="0" borderId="0" xfId="32" applyFont="1" applyFill="1" applyAlignment="1" applyProtection="1">
      <alignment horizontal="center" vertical="center"/>
    </xf>
    <xf numFmtId="0" fontId="9" fillId="0" borderId="0" xfId="32" applyFont="1" applyFill="1" applyBorder="1" applyAlignment="1" applyProtection="1">
      <alignment vertical="center"/>
    </xf>
    <xf numFmtId="0" fontId="9" fillId="0" borderId="0" xfId="32" applyFont="1" applyFill="1" applyAlignment="1" applyProtection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9" fontId="8" fillId="0" borderId="1" xfId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9" borderId="1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vertical="center"/>
      <protection locked="0"/>
    </xf>
    <xf numFmtId="0" fontId="6" fillId="9" borderId="8" xfId="0" applyFont="1" applyFill="1" applyBorder="1" applyAlignment="1" applyProtection="1">
      <alignment vertical="center"/>
      <protection locked="0"/>
    </xf>
    <xf numFmtId="0" fontId="6" fillId="9" borderId="6" xfId="0" applyFont="1" applyFill="1" applyBorder="1" applyAlignment="1" applyProtection="1">
      <alignment vertical="center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left" vertical="center"/>
    </xf>
    <xf numFmtId="0" fontId="8" fillId="9" borderId="2" xfId="0" applyFont="1" applyFill="1" applyBorder="1" applyAlignment="1" applyProtection="1">
      <alignment vertical="center"/>
      <protection locked="0"/>
    </xf>
    <xf numFmtId="0" fontId="8" fillId="9" borderId="0" xfId="0" applyFont="1" applyFill="1" applyBorder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7" borderId="6" xfId="0" applyFont="1" applyFill="1" applyBorder="1" applyAlignment="1" applyProtection="1">
      <alignment horizontal="left" vertical="center"/>
      <protection locked="0"/>
    </xf>
    <xf numFmtId="0" fontId="2" fillId="0" borderId="9" xfId="32" applyFont="1" applyBorder="1" applyAlignment="1">
      <alignment horizontal="center" vertical="center" wrapText="1"/>
    </xf>
    <xf numFmtId="0" fontId="2" fillId="0" borderId="10" xfId="32" applyFont="1" applyBorder="1" applyAlignment="1">
      <alignment horizontal="center" vertical="center" wrapText="1"/>
    </xf>
    <xf numFmtId="0" fontId="19" fillId="0" borderId="0" xfId="32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</cellXfs>
  <cellStyles count="5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2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9221615703"/>
          <c:y val="0.0950549543713457"/>
          <c:w val="0.765771057758886"/>
          <c:h val="0.82845604916174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EV!$D$6:$W$6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EV!$D$7:$W$7</c:f>
              <c:numCache>
                <c:formatCode>General</c:formatCode>
                <c:ptCount val="20"/>
                <c:pt idx="0">
                  <c:v>3.0</c:v>
                </c:pt>
                <c:pt idx="1">
                  <c:v>1.0</c:v>
                </c:pt>
                <c:pt idx="2">
                  <c:v>3.0</c:v>
                </c:pt>
                <c:pt idx="3">
                  <c:v>1.0</c:v>
                </c:pt>
                <c:pt idx="4">
                  <c:v>3.0</c:v>
                </c:pt>
                <c:pt idx="5">
                  <c:v>1.0</c:v>
                </c:pt>
                <c:pt idx="6">
                  <c:v>3.0</c:v>
                </c:pt>
                <c:pt idx="7">
                  <c:v>1.0</c:v>
                </c:pt>
                <c:pt idx="8">
                  <c:v>3.0</c:v>
                </c:pt>
                <c:pt idx="9">
                  <c:v>1.0</c:v>
                </c:pt>
                <c:pt idx="10">
                  <c:v>3.0</c:v>
                </c:pt>
                <c:pt idx="11">
                  <c:v>1.0</c:v>
                </c:pt>
                <c:pt idx="12">
                  <c:v>3.0</c:v>
                </c:pt>
                <c:pt idx="13">
                  <c:v>1.0</c:v>
                </c:pt>
                <c:pt idx="14">
                  <c:v>3.0</c:v>
                </c:pt>
                <c:pt idx="15">
                  <c:v>1.0</c:v>
                </c:pt>
                <c:pt idx="16">
                  <c:v>3.0</c:v>
                </c:pt>
                <c:pt idx="17">
                  <c:v>1.0</c:v>
                </c:pt>
                <c:pt idx="18">
                  <c:v>3.0</c:v>
                </c:pt>
                <c:pt idx="19">
                  <c:v>1.0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30E200"/>
              </a:solidFill>
              <a:prstDash val="solid"/>
            </a:ln>
          </c:spPr>
          <c:cat>
            <c:strRef>
              <c:f>EV!$D$6:$W$6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EV!$D$9:$W$9</c:f>
              <c:numCache>
                <c:formatCode>General</c:formatCode>
                <c:ptCount val="20"/>
                <c:pt idx="1">
                  <c:v>1.0</c:v>
                </c:pt>
                <c:pt idx="3">
                  <c:v>1.0</c:v>
                </c:pt>
                <c:pt idx="5">
                  <c:v>1.0</c:v>
                </c:pt>
                <c:pt idx="7">
                  <c:v>1.0</c:v>
                </c:pt>
                <c:pt idx="9">
                  <c:v>1.0</c:v>
                </c:pt>
                <c:pt idx="11">
                  <c:v>1.0</c:v>
                </c:pt>
                <c:pt idx="13">
                  <c:v>1.0</c:v>
                </c:pt>
                <c:pt idx="15">
                  <c:v>1.0</c:v>
                </c:pt>
                <c:pt idx="17">
                  <c:v>1.0</c:v>
                </c:pt>
                <c:pt idx="19">
                  <c:v>1.0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cat>
            <c:strRef>
              <c:f>EV!$D$6:$W$6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EV!$D$11:$W$11</c:f>
              <c:numCache>
                <c:formatCode>General</c:formatCode>
                <c:ptCount val="2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061592"/>
        <c:axId val="-2133750968"/>
      </c:radarChart>
      <c:catAx>
        <c:axId val="2121061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3750968"/>
        <c:crosses val="autoZero"/>
        <c:auto val="0"/>
        <c:lblAlgn val="ctr"/>
        <c:lblOffset val="100"/>
        <c:noMultiLvlLbl val="0"/>
      </c:catAx>
      <c:valAx>
        <c:axId val="-213375096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  <a:prstDash val="dash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061592"/>
        <c:crosses val="autoZero"/>
        <c:crossBetween val="between"/>
        <c:majorUnit val="1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5" r="0.787401575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1</xdr:row>
      <xdr:rowOff>108438</xdr:rowOff>
    </xdr:from>
    <xdr:to>
      <xdr:col>7</xdr:col>
      <xdr:colOff>469900</xdr:colOff>
      <xdr:row>7</xdr:row>
      <xdr:rowOff>50800</xdr:rowOff>
    </xdr:to>
    <xdr:pic>
      <xdr:nvPicPr>
        <xdr:cNvPr id="2" name="logo_REQUIMTE.gif" descr="movie::file://localhost/Users/jrpinto/Documents/Trabalho/WEB-catalogo_verdura/WEB_html/system-images/logo_REQUIMTE.gif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400" y="298938"/>
          <a:ext cx="1397000" cy="1085362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</xdr:row>
      <xdr:rowOff>114300</xdr:rowOff>
    </xdr:from>
    <xdr:to>
      <xdr:col>12</xdr:col>
      <xdr:colOff>74414</xdr:colOff>
      <xdr:row>6</xdr:row>
      <xdr:rowOff>152400</xdr:rowOff>
    </xdr:to>
    <xdr:pic>
      <xdr:nvPicPr>
        <xdr:cNvPr id="3" name="Picture 2" descr="Macintosh HD:Users:jrpinto:Documents:Trabalho:WEB-catalogo_verdura:WEB_html:system-images:logo_CienciaViva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0200" y="495300"/>
          <a:ext cx="3300214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104776</xdr:rowOff>
    </xdr:from>
    <xdr:to>
      <xdr:col>19</xdr:col>
      <xdr:colOff>123825</xdr:colOff>
      <xdr:row>44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rbit">
      <a:dk1>
        <a:srgbClr val="000000"/>
      </a:dk1>
      <a:lt1>
        <a:srgbClr val="FFFFFF"/>
      </a:lt1>
      <a:dk2>
        <a:srgbClr val="7C9BA5"/>
      </a:dk2>
      <a:lt2>
        <a:srgbClr val="C1D0CA"/>
      </a:lt2>
      <a:accent1>
        <a:srgbClr val="F2D908"/>
      </a:accent1>
      <a:accent2>
        <a:srgbClr val="9DE61E"/>
      </a:accent2>
      <a:accent3>
        <a:srgbClr val="0D8BE6"/>
      </a:accent3>
      <a:accent4>
        <a:srgbClr val="C61B1B"/>
      </a:accent4>
      <a:accent5>
        <a:srgbClr val="E26F08"/>
      </a:accent5>
      <a:accent6>
        <a:srgbClr val="8D35D1"/>
      </a:accent6>
      <a:hlink>
        <a:srgbClr val="ECBF0B"/>
      </a:hlink>
      <a:folHlink>
        <a:srgbClr val="F4E5A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:N21"/>
  <sheetViews>
    <sheetView showGridLines="0" tabSelected="1" workbookViewId="0"/>
  </sheetViews>
  <sheetFormatPr baseColWidth="10" defaultRowHeight="15" x14ac:dyDescent="0"/>
  <sheetData>
    <row r="12" spans="4:14" ht="18">
      <c r="E12" s="135" t="s">
        <v>75</v>
      </c>
      <c r="F12" s="135"/>
      <c r="G12" s="135"/>
      <c r="H12" s="135"/>
      <c r="I12" s="135"/>
      <c r="J12" s="135"/>
      <c r="K12" s="135"/>
      <c r="L12" s="135"/>
      <c r="M12" s="135"/>
      <c r="N12" s="135"/>
    </row>
    <row r="16" spans="4:14" ht="18">
      <c r="D16" s="136" t="s">
        <v>76</v>
      </c>
    </row>
    <row r="17" spans="4:6" ht="18">
      <c r="D17" s="136"/>
    </row>
    <row r="19" spans="4:6" s="137" customFormat="1" ht="28" customHeight="1">
      <c r="E19" s="138" t="s">
        <v>77</v>
      </c>
      <c r="F19" s="137" t="s">
        <v>80</v>
      </c>
    </row>
    <row r="20" spans="4:6" s="137" customFormat="1" ht="28" customHeight="1">
      <c r="E20" s="138" t="s">
        <v>78</v>
      </c>
      <c r="F20" s="137" t="s">
        <v>81</v>
      </c>
    </row>
    <row r="21" spans="4:6" s="137" customFormat="1" ht="28" customHeight="1">
      <c r="E21" s="138" t="s">
        <v>79</v>
      </c>
      <c r="F21" s="137" t="s">
        <v>82</v>
      </c>
    </row>
  </sheetData>
  <sheetProtection password="CF57" sheet="1" objects="1" scenarios="1" selectLockedCells="1" selectUnlockedCells="1"/>
  <mergeCells count="1">
    <mergeCell ref="E12:N1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baseColWidth="10" defaultRowHeight="20" customHeight="1" x14ac:dyDescent="0"/>
  <cols>
    <col min="1" max="1" width="50.83203125" style="1" bestFit="1" customWidth="1"/>
    <col min="2" max="25" width="10.83203125" style="1"/>
    <col min="26" max="16384" width="10.83203125" style="21"/>
  </cols>
  <sheetData>
    <row r="1" spans="1:25" s="114" customFormat="1" ht="20" customHeight="1" thickBot="1">
      <c r="A1" s="115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20" customHeight="1">
      <c r="B2" s="122" t="s">
        <v>7</v>
      </c>
      <c r="C2" s="123"/>
      <c r="D2" s="124"/>
      <c r="E2" s="125" t="s">
        <v>35</v>
      </c>
      <c r="F2" s="126"/>
      <c r="G2" s="127"/>
      <c r="H2" s="122" t="s">
        <v>36</v>
      </c>
      <c r="I2" s="123"/>
      <c r="J2" s="124"/>
      <c r="K2" s="125" t="s">
        <v>37</v>
      </c>
      <c r="L2" s="126"/>
      <c r="M2" s="127"/>
      <c r="N2" s="122" t="s">
        <v>39</v>
      </c>
      <c r="O2" s="123"/>
      <c r="P2" s="124"/>
      <c r="Q2" s="125" t="s">
        <v>40</v>
      </c>
      <c r="R2" s="126"/>
      <c r="S2" s="127"/>
      <c r="T2" s="122" t="s">
        <v>41</v>
      </c>
      <c r="U2" s="123"/>
      <c r="V2" s="124"/>
      <c r="W2" s="125" t="s">
        <v>42</v>
      </c>
      <c r="X2" s="126"/>
      <c r="Y2" s="127"/>
    </row>
    <row r="3" spans="1:25" ht="20" customHeight="1">
      <c r="A3" s="128" t="s">
        <v>74</v>
      </c>
      <c r="B3" s="129"/>
      <c r="C3" s="130"/>
      <c r="D3" s="131"/>
      <c r="E3" s="119"/>
      <c r="F3" s="120"/>
      <c r="G3" s="121"/>
      <c r="H3" s="129"/>
      <c r="I3" s="130"/>
      <c r="J3" s="131"/>
      <c r="K3" s="119"/>
      <c r="L3" s="120"/>
      <c r="M3" s="121"/>
      <c r="N3" s="129"/>
      <c r="O3" s="130"/>
      <c r="P3" s="131"/>
      <c r="Q3" s="119"/>
      <c r="R3" s="120"/>
      <c r="S3" s="121"/>
      <c r="T3" s="129"/>
      <c r="U3" s="130"/>
      <c r="V3" s="131"/>
      <c r="W3" s="119"/>
      <c r="X3" s="120"/>
      <c r="Y3" s="121"/>
    </row>
    <row r="4" spans="1:25" ht="20" customHeight="1">
      <c r="A4" s="128"/>
      <c r="B4" s="12" t="s">
        <v>1</v>
      </c>
      <c r="C4" s="13" t="s">
        <v>2</v>
      </c>
      <c r="D4" s="14" t="s">
        <v>3</v>
      </c>
      <c r="E4" s="12" t="s">
        <v>1</v>
      </c>
      <c r="F4" s="13" t="s">
        <v>2</v>
      </c>
      <c r="G4" s="14" t="s">
        <v>3</v>
      </c>
      <c r="H4" s="12" t="s">
        <v>1</v>
      </c>
      <c r="I4" s="13" t="s">
        <v>2</v>
      </c>
      <c r="J4" s="14" t="s">
        <v>3</v>
      </c>
      <c r="K4" s="12" t="s">
        <v>1</v>
      </c>
      <c r="L4" s="13" t="s">
        <v>2</v>
      </c>
      <c r="M4" s="14" t="s">
        <v>3</v>
      </c>
      <c r="N4" s="12" t="s">
        <v>1</v>
      </c>
      <c r="O4" s="13" t="s">
        <v>2</v>
      </c>
      <c r="P4" s="14" t="s">
        <v>3</v>
      </c>
      <c r="Q4" s="12" t="s">
        <v>1</v>
      </c>
      <c r="R4" s="13" t="s">
        <v>2</v>
      </c>
      <c r="S4" s="14" t="s">
        <v>3</v>
      </c>
      <c r="T4" s="12" t="s">
        <v>1</v>
      </c>
      <c r="U4" s="13" t="s">
        <v>2</v>
      </c>
      <c r="V4" s="14" t="s">
        <v>3</v>
      </c>
      <c r="W4" s="12" t="s">
        <v>1</v>
      </c>
      <c r="X4" s="13" t="s">
        <v>2</v>
      </c>
      <c r="Y4" s="14" t="s">
        <v>3</v>
      </c>
    </row>
    <row r="5" spans="1:25" ht="20" customHeight="1" thickBot="1">
      <c r="B5" s="15" t="s">
        <v>4</v>
      </c>
      <c r="C5" s="16" t="s">
        <v>5</v>
      </c>
      <c r="D5" s="17" t="s">
        <v>6</v>
      </c>
      <c r="E5" s="15" t="s">
        <v>4</v>
      </c>
      <c r="F5" s="16" t="s">
        <v>5</v>
      </c>
      <c r="G5" s="17" t="s">
        <v>6</v>
      </c>
      <c r="H5" s="15" t="s">
        <v>4</v>
      </c>
      <c r="I5" s="16" t="s">
        <v>5</v>
      </c>
      <c r="J5" s="17" t="s">
        <v>6</v>
      </c>
      <c r="K5" s="15" t="s">
        <v>4</v>
      </c>
      <c r="L5" s="16" t="s">
        <v>5</v>
      </c>
      <c r="M5" s="17" t="s">
        <v>6</v>
      </c>
      <c r="N5" s="15" t="s">
        <v>4</v>
      </c>
      <c r="O5" s="16" t="s">
        <v>5</v>
      </c>
      <c r="P5" s="17" t="s">
        <v>6</v>
      </c>
      <c r="Q5" s="15" t="s">
        <v>4</v>
      </c>
      <c r="R5" s="16" t="s">
        <v>5</v>
      </c>
      <c r="S5" s="17" t="s">
        <v>6</v>
      </c>
      <c r="T5" s="15" t="s">
        <v>4</v>
      </c>
      <c r="U5" s="16" t="s">
        <v>5</v>
      </c>
      <c r="V5" s="17" t="s">
        <v>6</v>
      </c>
      <c r="W5" s="15" t="s">
        <v>4</v>
      </c>
      <c r="X5" s="16" t="s">
        <v>5</v>
      </c>
      <c r="Y5" s="17" t="s">
        <v>6</v>
      </c>
    </row>
    <row r="6" spans="1:25" ht="20" customHeight="1">
      <c r="A6" s="110" t="s">
        <v>11</v>
      </c>
      <c r="B6" s="111"/>
      <c r="C6" s="104"/>
      <c r="D6" s="112"/>
      <c r="E6" s="111"/>
      <c r="F6" s="104"/>
      <c r="G6" s="112"/>
      <c r="H6" s="111"/>
      <c r="I6" s="104"/>
      <c r="J6" s="112"/>
      <c r="K6" s="111"/>
      <c r="L6" s="104"/>
      <c r="M6" s="112"/>
      <c r="N6" s="111"/>
      <c r="O6" s="104"/>
      <c r="P6" s="112"/>
      <c r="Q6" s="111"/>
      <c r="R6" s="104"/>
      <c r="S6" s="112"/>
      <c r="T6" s="111"/>
      <c r="U6" s="104"/>
      <c r="V6" s="112"/>
      <c r="W6" s="111"/>
      <c r="X6" s="104"/>
      <c r="Y6" s="112"/>
    </row>
    <row r="7" spans="1:25" ht="20" customHeight="1">
      <c r="A7" s="3" t="s">
        <v>0</v>
      </c>
      <c r="B7" s="89">
        <f>B11</f>
        <v>0</v>
      </c>
      <c r="C7" s="26">
        <f>B7*116.16</f>
        <v>0</v>
      </c>
      <c r="D7" s="22"/>
      <c r="E7" s="89">
        <f>E11</f>
        <v>0</v>
      </c>
      <c r="F7" s="26">
        <f>E7*116.16</f>
        <v>0</v>
      </c>
      <c r="G7" s="22"/>
      <c r="H7" s="89">
        <f>H11</f>
        <v>0</v>
      </c>
      <c r="I7" s="26">
        <f>H7*116.16</f>
        <v>0</v>
      </c>
      <c r="J7" s="22"/>
      <c r="K7" s="89">
        <f>K11</f>
        <v>0</v>
      </c>
      <c r="L7" s="26">
        <f>K7*116.16</f>
        <v>0</v>
      </c>
      <c r="M7" s="22"/>
      <c r="N7" s="89">
        <f>N11</f>
        <v>0</v>
      </c>
      <c r="O7" s="26">
        <f>N7*116.16</f>
        <v>0</v>
      </c>
      <c r="P7" s="22"/>
      <c r="Q7" s="89">
        <f>Q11</f>
        <v>0</v>
      </c>
      <c r="R7" s="26">
        <f>Q7*116.16</f>
        <v>0</v>
      </c>
      <c r="S7" s="22"/>
      <c r="T7" s="89">
        <f>T11</f>
        <v>0</v>
      </c>
      <c r="U7" s="26">
        <f>T7*116.16</f>
        <v>0</v>
      </c>
      <c r="V7" s="22"/>
      <c r="W7" s="89">
        <f>W11</f>
        <v>0</v>
      </c>
      <c r="X7" s="26">
        <f>W7*116.16</f>
        <v>0</v>
      </c>
      <c r="Y7" s="22"/>
    </row>
    <row r="8" spans="1:25" ht="20" customHeight="1" thickBot="1">
      <c r="A8" s="90" t="s">
        <v>9</v>
      </c>
      <c r="B8" s="91"/>
      <c r="C8" s="92" t="e">
        <f>C6/C7</f>
        <v>#DIV/0!</v>
      </c>
      <c r="D8" s="93"/>
      <c r="E8" s="91"/>
      <c r="F8" s="92" t="e">
        <f>F6/F7</f>
        <v>#DIV/0!</v>
      </c>
      <c r="G8" s="93"/>
      <c r="H8" s="91"/>
      <c r="I8" s="92" t="e">
        <f>I6/I7</f>
        <v>#DIV/0!</v>
      </c>
      <c r="J8" s="93"/>
      <c r="K8" s="91"/>
      <c r="L8" s="92" t="e">
        <f>L6/L7</f>
        <v>#DIV/0!</v>
      </c>
      <c r="M8" s="93"/>
      <c r="N8" s="91"/>
      <c r="O8" s="92" t="e">
        <f>O6/O7</f>
        <v>#DIV/0!</v>
      </c>
      <c r="P8" s="93"/>
      <c r="Q8" s="91"/>
      <c r="R8" s="92" t="e">
        <f>R6/R7</f>
        <v>#DIV/0!</v>
      </c>
      <c r="S8" s="93"/>
      <c r="T8" s="91"/>
      <c r="U8" s="92" t="e">
        <f>U6/U7</f>
        <v>#DIV/0!</v>
      </c>
      <c r="V8" s="93"/>
      <c r="W8" s="91"/>
      <c r="X8" s="92" t="e">
        <f>X6/X7</f>
        <v>#DIV/0!</v>
      </c>
      <c r="Y8" s="93"/>
    </row>
    <row r="9" spans="1:25" ht="6" customHeight="1" thickBot="1">
      <c r="A9" s="3"/>
      <c r="B9" s="20"/>
      <c r="C9" s="21"/>
      <c r="D9" s="22"/>
      <c r="E9" s="20"/>
      <c r="F9" s="21"/>
      <c r="G9" s="22"/>
      <c r="H9" s="20"/>
      <c r="I9" s="21"/>
      <c r="J9" s="22"/>
      <c r="K9" s="20"/>
      <c r="L9" s="21"/>
      <c r="M9" s="22"/>
      <c r="N9" s="20"/>
      <c r="O9" s="21"/>
      <c r="P9" s="22"/>
      <c r="Q9" s="20"/>
      <c r="R9" s="21"/>
      <c r="S9" s="22"/>
      <c r="T9" s="20"/>
      <c r="U9" s="21"/>
      <c r="V9" s="22"/>
      <c r="W9" s="20"/>
      <c r="X9" s="21"/>
      <c r="Y9" s="22"/>
    </row>
    <row r="10" spans="1:25" ht="20" customHeight="1">
      <c r="A10" s="105" t="s">
        <v>8</v>
      </c>
      <c r="B10" s="18"/>
      <c r="C10" s="2"/>
      <c r="D10" s="19"/>
      <c r="E10" s="18"/>
      <c r="F10" s="2"/>
      <c r="G10" s="19"/>
      <c r="H10" s="18"/>
      <c r="I10" s="2"/>
      <c r="J10" s="19"/>
      <c r="K10" s="18"/>
      <c r="L10" s="2"/>
      <c r="M10" s="19"/>
      <c r="N10" s="18"/>
      <c r="O10" s="2"/>
      <c r="P10" s="19"/>
      <c r="Q10" s="18"/>
      <c r="R10" s="2"/>
      <c r="S10" s="19"/>
      <c r="T10" s="18"/>
      <c r="U10" s="2"/>
      <c r="V10" s="19"/>
      <c r="W10" s="18"/>
      <c r="X10" s="2"/>
      <c r="Y10" s="19"/>
    </row>
    <row r="11" spans="1:25" ht="20" customHeight="1">
      <c r="A11" s="4" t="s">
        <v>10</v>
      </c>
      <c r="B11" s="89">
        <f>C11/74.12</f>
        <v>0</v>
      </c>
      <c r="C11" s="26">
        <f>D11*0.81</f>
        <v>0</v>
      </c>
      <c r="D11" s="103"/>
      <c r="E11" s="89">
        <f>F11/74.12</f>
        <v>0</v>
      </c>
      <c r="F11" s="26">
        <f>G11*0.81</f>
        <v>0</v>
      </c>
      <c r="G11" s="103"/>
      <c r="H11" s="89">
        <f>I11/74.12</f>
        <v>0</v>
      </c>
      <c r="I11" s="26">
        <f>J11*0.81</f>
        <v>0</v>
      </c>
      <c r="J11" s="103"/>
      <c r="K11" s="89">
        <f>L11/74.12</f>
        <v>0</v>
      </c>
      <c r="L11" s="26">
        <f>M11*0.81</f>
        <v>0</v>
      </c>
      <c r="M11" s="103"/>
      <c r="N11" s="89">
        <f>O11/74.12</f>
        <v>0</v>
      </c>
      <c r="O11" s="26">
        <f>P11*0.81</f>
        <v>0</v>
      </c>
      <c r="P11" s="103"/>
      <c r="Q11" s="89">
        <f>R11/74.12</f>
        <v>0</v>
      </c>
      <c r="R11" s="26">
        <f>S11*0.81</f>
        <v>0</v>
      </c>
      <c r="S11" s="103"/>
      <c r="T11" s="89">
        <f>U11/74.12</f>
        <v>0</v>
      </c>
      <c r="U11" s="26">
        <f>V11*0.81</f>
        <v>0</v>
      </c>
      <c r="V11" s="103"/>
      <c r="W11" s="89">
        <f>X11/74.12</f>
        <v>0</v>
      </c>
      <c r="X11" s="26">
        <f>Y11*0.81</f>
        <v>0</v>
      </c>
      <c r="Y11" s="103"/>
    </row>
    <row r="12" spans="1:25" ht="20" customHeight="1" thickBot="1">
      <c r="A12" s="94" t="s">
        <v>12</v>
      </c>
      <c r="B12" s="96">
        <f>C12/60.05</f>
        <v>0</v>
      </c>
      <c r="C12" s="97">
        <f>D12*1.049</f>
        <v>0</v>
      </c>
      <c r="D12" s="102"/>
      <c r="E12" s="96">
        <f>F12/60.05</f>
        <v>0</v>
      </c>
      <c r="F12" s="97">
        <f>G12*1.049</f>
        <v>0</v>
      </c>
      <c r="G12" s="102"/>
      <c r="H12" s="96">
        <f>I12/60.05</f>
        <v>0</v>
      </c>
      <c r="I12" s="97">
        <f>J12*1.049</f>
        <v>0</v>
      </c>
      <c r="J12" s="102"/>
      <c r="K12" s="96">
        <f>L12/60.05</f>
        <v>0</v>
      </c>
      <c r="L12" s="97">
        <f>M12*1.049</f>
        <v>0</v>
      </c>
      <c r="M12" s="102"/>
      <c r="N12" s="96">
        <f>O12/60.05</f>
        <v>0</v>
      </c>
      <c r="O12" s="97">
        <f>P12*1.049</f>
        <v>0</v>
      </c>
      <c r="P12" s="102"/>
      <c r="Q12" s="96">
        <f>R12/60.05</f>
        <v>0</v>
      </c>
      <c r="R12" s="97">
        <f>S12*1.049</f>
        <v>0</v>
      </c>
      <c r="S12" s="102"/>
      <c r="T12" s="96">
        <f>U12/60.05</f>
        <v>0</v>
      </c>
      <c r="U12" s="97">
        <f>V12*1.049</f>
        <v>0</v>
      </c>
      <c r="V12" s="102"/>
      <c r="W12" s="96">
        <f>X12/60.05</f>
        <v>0</v>
      </c>
      <c r="X12" s="97">
        <f>Y12*1.049</f>
        <v>0</v>
      </c>
      <c r="Y12" s="102"/>
    </row>
    <row r="13" spans="1:25" ht="6" customHeight="1" thickBot="1">
      <c r="A13" s="3"/>
      <c r="B13" s="20"/>
      <c r="C13" s="21"/>
      <c r="D13" s="22"/>
      <c r="E13" s="20"/>
      <c r="F13" s="21"/>
      <c r="G13" s="22"/>
      <c r="H13" s="20"/>
      <c r="I13" s="21"/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</row>
    <row r="14" spans="1:25" ht="20" customHeight="1">
      <c r="A14" s="106" t="s">
        <v>13</v>
      </c>
      <c r="B14" s="107"/>
      <c r="C14" s="108"/>
      <c r="D14" s="109"/>
      <c r="E14" s="107"/>
      <c r="F14" s="108"/>
      <c r="G14" s="109"/>
      <c r="H14" s="107"/>
      <c r="I14" s="108"/>
      <c r="J14" s="109"/>
      <c r="K14" s="107"/>
      <c r="L14" s="108"/>
      <c r="M14" s="109"/>
      <c r="N14" s="107"/>
      <c r="O14" s="108"/>
      <c r="P14" s="109"/>
      <c r="Q14" s="107"/>
      <c r="R14" s="108"/>
      <c r="S14" s="109"/>
      <c r="T14" s="107"/>
      <c r="U14" s="108"/>
      <c r="V14" s="109"/>
      <c r="W14" s="107"/>
      <c r="X14" s="108"/>
      <c r="Y14" s="109"/>
    </row>
    <row r="15" spans="1:25" ht="20" customHeight="1">
      <c r="A15" s="3" t="s">
        <v>16</v>
      </c>
      <c r="B15" s="20"/>
      <c r="C15" s="101"/>
      <c r="D15" s="22"/>
      <c r="E15" s="20"/>
      <c r="F15" s="101"/>
      <c r="G15" s="22"/>
      <c r="H15" s="20"/>
      <c r="I15" s="101"/>
      <c r="J15" s="22"/>
      <c r="K15" s="20"/>
      <c r="L15" s="101"/>
      <c r="M15" s="22"/>
      <c r="N15" s="20"/>
      <c r="O15" s="101"/>
      <c r="P15" s="22"/>
      <c r="Q15" s="20"/>
      <c r="R15" s="101"/>
      <c r="S15" s="22"/>
      <c r="T15" s="20"/>
      <c r="U15" s="101"/>
      <c r="V15" s="22"/>
      <c r="W15" s="20"/>
      <c r="X15" s="101"/>
      <c r="Y15" s="22"/>
    </row>
    <row r="16" spans="1:25" ht="20" customHeight="1">
      <c r="A16" s="3" t="s">
        <v>15</v>
      </c>
      <c r="B16" s="20"/>
      <c r="C16" s="21">
        <f>D16*0.05264</f>
        <v>0</v>
      </c>
      <c r="D16" s="101"/>
      <c r="E16" s="20"/>
      <c r="F16" s="21">
        <f>G16*0.05264</f>
        <v>0</v>
      </c>
      <c r="G16" s="101"/>
      <c r="H16" s="20"/>
      <c r="I16" s="21">
        <f>J16*0.05264</f>
        <v>0</v>
      </c>
      <c r="J16" s="101"/>
      <c r="K16" s="20"/>
      <c r="L16" s="21">
        <f>M16*0.05264</f>
        <v>0</v>
      </c>
      <c r="M16" s="101"/>
      <c r="N16" s="20"/>
      <c r="O16" s="21">
        <f>P16*0.05264</f>
        <v>0</v>
      </c>
      <c r="P16" s="101"/>
      <c r="Q16" s="20"/>
      <c r="R16" s="21">
        <f>S16*0.05264</f>
        <v>0</v>
      </c>
      <c r="S16" s="101"/>
      <c r="T16" s="20"/>
      <c r="U16" s="21">
        <f>V16*0.05264</f>
        <v>0</v>
      </c>
      <c r="V16" s="101"/>
      <c r="W16" s="20"/>
      <c r="X16" s="21">
        <f>Y16*0.05264</f>
        <v>0</v>
      </c>
      <c r="Y16" s="103"/>
    </row>
    <row r="17" spans="1:25" ht="20" customHeight="1" thickBot="1">
      <c r="A17" s="90" t="s">
        <v>14</v>
      </c>
      <c r="B17" s="91"/>
      <c r="C17" s="100"/>
      <c r="D17" s="93"/>
      <c r="E17" s="91"/>
      <c r="F17" s="100"/>
      <c r="G17" s="93"/>
      <c r="H17" s="91"/>
      <c r="I17" s="100"/>
      <c r="J17" s="93"/>
      <c r="K17" s="91"/>
      <c r="L17" s="100"/>
      <c r="M17" s="93"/>
      <c r="N17" s="91"/>
      <c r="O17" s="100"/>
      <c r="P17" s="93"/>
      <c r="Q17" s="91"/>
      <c r="R17" s="100"/>
      <c r="S17" s="93"/>
      <c r="T17" s="91"/>
      <c r="U17" s="100"/>
      <c r="V17" s="93"/>
      <c r="W17" s="91"/>
      <c r="X17" s="100"/>
      <c r="Y17" s="93"/>
    </row>
    <row r="18" spans="1:25" ht="6" customHeight="1" thickBot="1">
      <c r="A18" s="3"/>
      <c r="B18" s="20"/>
      <c r="C18" s="21"/>
      <c r="D18" s="22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</row>
    <row r="19" spans="1:25" ht="20" customHeight="1">
      <c r="A19" s="95" t="s">
        <v>17</v>
      </c>
      <c r="B19" s="87"/>
      <c r="C19" s="117"/>
      <c r="D19" s="88"/>
      <c r="E19" s="87"/>
      <c r="F19" s="117"/>
      <c r="G19" s="88"/>
      <c r="H19" s="87"/>
      <c r="I19" s="117"/>
      <c r="J19" s="88"/>
      <c r="K19" s="87"/>
      <c r="L19" s="117"/>
      <c r="M19" s="88"/>
      <c r="N19" s="87"/>
      <c r="O19" s="117"/>
      <c r="P19" s="88"/>
      <c r="Q19" s="87"/>
      <c r="R19" s="117"/>
      <c r="S19" s="88"/>
      <c r="T19" s="87"/>
      <c r="U19" s="117"/>
      <c r="V19" s="88"/>
      <c r="W19" s="87"/>
      <c r="X19" s="117"/>
      <c r="Y19" s="88"/>
    </row>
    <row r="20" spans="1:25" ht="20" customHeight="1">
      <c r="A20" s="98" t="s">
        <v>19</v>
      </c>
      <c r="B20" s="20"/>
      <c r="C20" s="118"/>
      <c r="D20" s="22"/>
      <c r="E20" s="20"/>
      <c r="F20" s="118"/>
      <c r="G20" s="22"/>
      <c r="H20" s="20"/>
      <c r="I20" s="118"/>
      <c r="J20" s="22"/>
      <c r="K20" s="20"/>
      <c r="L20" s="118"/>
      <c r="M20" s="22"/>
      <c r="N20" s="20"/>
      <c r="O20" s="118"/>
      <c r="P20" s="22"/>
      <c r="Q20" s="20"/>
      <c r="R20" s="118"/>
      <c r="S20" s="22"/>
      <c r="T20" s="20"/>
      <c r="U20" s="118"/>
      <c r="V20" s="22"/>
      <c r="W20" s="20"/>
      <c r="X20" s="118"/>
      <c r="Y20" s="22"/>
    </row>
    <row r="21" spans="1:25" ht="20" customHeight="1">
      <c r="A21" s="98" t="s">
        <v>18</v>
      </c>
      <c r="B21" s="20"/>
      <c r="C21" s="21">
        <f>C20/60</f>
        <v>0</v>
      </c>
      <c r="D21" s="22"/>
      <c r="E21" s="20"/>
      <c r="F21" s="21">
        <f>F20/60</f>
        <v>0</v>
      </c>
      <c r="G21" s="22"/>
      <c r="H21" s="20"/>
      <c r="I21" s="21">
        <f>I20/60</f>
        <v>0</v>
      </c>
      <c r="J21" s="22"/>
      <c r="K21" s="20"/>
      <c r="L21" s="21">
        <f>L20/60</f>
        <v>0</v>
      </c>
      <c r="M21" s="22"/>
      <c r="N21" s="20"/>
      <c r="O21" s="21">
        <f>O20/60</f>
        <v>0</v>
      </c>
      <c r="P21" s="22"/>
      <c r="Q21" s="20"/>
      <c r="R21" s="21">
        <f>R20/60</f>
        <v>0</v>
      </c>
      <c r="S21" s="22"/>
      <c r="T21" s="20"/>
      <c r="U21" s="21">
        <f>U20/60</f>
        <v>0</v>
      </c>
      <c r="V21" s="22"/>
      <c r="W21" s="20"/>
      <c r="X21" s="21">
        <f>X20/60</f>
        <v>0</v>
      </c>
      <c r="Y21" s="22"/>
    </row>
    <row r="22" spans="1:25" ht="20" customHeight="1">
      <c r="A22" s="98" t="s">
        <v>20</v>
      </c>
      <c r="B22" s="20"/>
      <c r="C22" s="101"/>
      <c r="D22" s="22"/>
      <c r="E22" s="20"/>
      <c r="F22" s="101"/>
      <c r="G22" s="22"/>
      <c r="H22" s="20"/>
      <c r="I22" s="101"/>
      <c r="J22" s="22"/>
      <c r="K22" s="20"/>
      <c r="L22" s="101"/>
      <c r="M22" s="22"/>
      <c r="N22" s="20"/>
      <c r="O22" s="101"/>
      <c r="P22" s="22"/>
      <c r="Q22" s="20"/>
      <c r="R22" s="101"/>
      <c r="S22" s="22"/>
      <c r="T22" s="20"/>
      <c r="U22" s="101"/>
      <c r="V22" s="22"/>
      <c r="W22" s="20"/>
      <c r="X22" s="101"/>
      <c r="Y22" s="22"/>
    </row>
    <row r="23" spans="1:25" ht="20" customHeight="1" thickBot="1">
      <c r="A23" s="99" t="s">
        <v>21</v>
      </c>
      <c r="B23" s="91"/>
      <c r="C23" s="94">
        <f>C22*C20</f>
        <v>0</v>
      </c>
      <c r="D23" s="93"/>
      <c r="E23" s="91"/>
      <c r="F23" s="94">
        <f>F22*F20</f>
        <v>0</v>
      </c>
      <c r="G23" s="93"/>
      <c r="H23" s="91"/>
      <c r="I23" s="94">
        <f>I22*I20</f>
        <v>0</v>
      </c>
      <c r="J23" s="93"/>
      <c r="K23" s="91"/>
      <c r="L23" s="94">
        <f>L22*L20</f>
        <v>0</v>
      </c>
      <c r="M23" s="93"/>
      <c r="N23" s="91"/>
      <c r="O23" s="94">
        <f>O22*O20</f>
        <v>0</v>
      </c>
      <c r="P23" s="93"/>
      <c r="Q23" s="91"/>
      <c r="R23" s="94">
        <f>R22*R20</f>
        <v>0</v>
      </c>
      <c r="S23" s="93"/>
      <c r="T23" s="91"/>
      <c r="U23" s="94">
        <f>U22*U20</f>
        <v>0</v>
      </c>
      <c r="V23" s="93"/>
      <c r="W23" s="91"/>
      <c r="X23" s="94">
        <f>X22*X20</f>
        <v>0</v>
      </c>
      <c r="Y23" s="93"/>
    </row>
    <row r="24" spans="1:25" ht="6" customHeight="1">
      <c r="A24" s="3"/>
      <c r="B24" s="20"/>
      <c r="C24" s="21"/>
      <c r="D24" s="22"/>
      <c r="E24" s="20"/>
      <c r="F24" s="21"/>
      <c r="G24" s="22"/>
      <c r="H24" s="20"/>
      <c r="I24" s="21"/>
      <c r="J24" s="22"/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</row>
    <row r="25" spans="1:25" ht="20" customHeight="1">
      <c r="A25" s="8" t="s">
        <v>32</v>
      </c>
      <c r="B25" s="23"/>
      <c r="C25" s="24"/>
      <c r="D25" s="25"/>
      <c r="E25" s="23"/>
      <c r="F25" s="24"/>
      <c r="G25" s="25"/>
      <c r="H25" s="23"/>
      <c r="I25" s="24"/>
      <c r="J25" s="25"/>
      <c r="K25" s="23"/>
      <c r="L25" s="24"/>
      <c r="M25" s="25"/>
      <c r="N25" s="23"/>
      <c r="O25" s="24"/>
      <c r="P25" s="25"/>
      <c r="Q25" s="23"/>
      <c r="R25" s="24"/>
      <c r="S25" s="25"/>
      <c r="T25" s="23"/>
      <c r="U25" s="24"/>
      <c r="V25" s="25"/>
      <c r="W25" s="23"/>
      <c r="X25" s="24"/>
      <c r="Y25" s="25"/>
    </row>
    <row r="26" spans="1:25" ht="20" customHeight="1">
      <c r="A26" s="7" t="s">
        <v>29</v>
      </c>
      <c r="B26" s="20"/>
      <c r="C26" s="26">
        <f>C11+C12</f>
        <v>0</v>
      </c>
      <c r="D26" s="22"/>
      <c r="E26" s="20"/>
      <c r="F26" s="26">
        <f>F11+F12</f>
        <v>0</v>
      </c>
      <c r="G26" s="22"/>
      <c r="H26" s="20"/>
      <c r="I26" s="26">
        <f>I11+I12</f>
        <v>0</v>
      </c>
      <c r="J26" s="22"/>
      <c r="K26" s="20"/>
      <c r="L26" s="26">
        <f>L11+L12</f>
        <v>0</v>
      </c>
      <c r="M26" s="22"/>
      <c r="N26" s="20"/>
      <c r="O26" s="26">
        <f>O11+O12</f>
        <v>0</v>
      </c>
      <c r="P26" s="22"/>
      <c r="Q26" s="20"/>
      <c r="R26" s="26">
        <f>R11+R12</f>
        <v>0</v>
      </c>
      <c r="S26" s="22"/>
      <c r="T26" s="20"/>
      <c r="U26" s="26">
        <f>U11+U12</f>
        <v>0</v>
      </c>
      <c r="V26" s="22"/>
      <c r="W26" s="20"/>
      <c r="X26" s="26">
        <f>X11+X12</f>
        <v>0</v>
      </c>
      <c r="Y26" s="22"/>
    </row>
    <row r="27" spans="1:25" ht="20" customHeight="1">
      <c r="A27" s="7" t="s">
        <v>30</v>
      </c>
      <c r="B27" s="20"/>
      <c r="C27" s="26">
        <f>C15+C16+C17</f>
        <v>0</v>
      </c>
      <c r="D27" s="22"/>
      <c r="E27" s="20"/>
      <c r="F27" s="26">
        <f>F15+F16+F17</f>
        <v>0</v>
      </c>
      <c r="G27" s="22"/>
      <c r="H27" s="20"/>
      <c r="I27" s="26">
        <f>I15+I16+I17</f>
        <v>0</v>
      </c>
      <c r="J27" s="22"/>
      <c r="K27" s="20"/>
      <c r="L27" s="26">
        <f>L15+L16+L17</f>
        <v>0</v>
      </c>
      <c r="M27" s="22"/>
      <c r="N27" s="20"/>
      <c r="O27" s="26">
        <f>O15+O16+O17</f>
        <v>0</v>
      </c>
      <c r="P27" s="22"/>
      <c r="Q27" s="20"/>
      <c r="R27" s="26">
        <f>R15+R16+R17</f>
        <v>0</v>
      </c>
      <c r="S27" s="22"/>
      <c r="T27" s="20"/>
      <c r="U27" s="26">
        <f>U15+U16+U17</f>
        <v>0</v>
      </c>
      <c r="V27" s="22"/>
      <c r="W27" s="20"/>
      <c r="X27" s="26">
        <f>X15+X16+X17</f>
        <v>0</v>
      </c>
      <c r="Y27" s="22"/>
    </row>
    <row r="28" spans="1:25" ht="20" customHeight="1">
      <c r="A28" s="7" t="s">
        <v>23</v>
      </c>
      <c r="B28" s="27"/>
      <c r="C28" s="28">
        <f>C26+C27</f>
        <v>0</v>
      </c>
      <c r="D28" s="29"/>
      <c r="E28" s="27"/>
      <c r="F28" s="28">
        <f>F26+F27</f>
        <v>0</v>
      </c>
      <c r="G28" s="29"/>
      <c r="H28" s="27"/>
      <c r="I28" s="28">
        <f>I26+I27</f>
        <v>0</v>
      </c>
      <c r="J28" s="29"/>
      <c r="K28" s="27"/>
      <c r="L28" s="28">
        <f>L26+L27</f>
        <v>0</v>
      </c>
      <c r="M28" s="29"/>
      <c r="N28" s="27"/>
      <c r="O28" s="28">
        <f>O26+O27</f>
        <v>0</v>
      </c>
      <c r="P28" s="29"/>
      <c r="Q28" s="27"/>
      <c r="R28" s="28">
        <f>R26+R27</f>
        <v>0</v>
      </c>
      <c r="S28" s="29"/>
      <c r="T28" s="27"/>
      <c r="U28" s="28">
        <f>U26+U27</f>
        <v>0</v>
      </c>
      <c r="V28" s="29"/>
      <c r="W28" s="27"/>
      <c r="X28" s="28">
        <f>X26+X27</f>
        <v>0</v>
      </c>
      <c r="Y28" s="29"/>
    </row>
    <row r="29" spans="1:25" ht="20" customHeight="1">
      <c r="A29" s="7" t="s">
        <v>24</v>
      </c>
      <c r="B29" s="27"/>
      <c r="C29" s="28">
        <f>C26+C27+C23</f>
        <v>0</v>
      </c>
      <c r="D29" s="29"/>
      <c r="E29" s="27"/>
      <c r="F29" s="28">
        <f>F26+F27+F23</f>
        <v>0</v>
      </c>
      <c r="G29" s="29"/>
      <c r="H29" s="27"/>
      <c r="I29" s="28">
        <f>I26+I27+I23</f>
        <v>0</v>
      </c>
      <c r="J29" s="29"/>
      <c r="K29" s="27"/>
      <c r="L29" s="28">
        <f>L26+L27+L23</f>
        <v>0</v>
      </c>
      <c r="M29" s="29"/>
      <c r="N29" s="27"/>
      <c r="O29" s="28">
        <f>O26+O27+O23</f>
        <v>0</v>
      </c>
      <c r="P29" s="29"/>
      <c r="Q29" s="27"/>
      <c r="R29" s="28">
        <f>R26+R27+R23</f>
        <v>0</v>
      </c>
      <c r="S29" s="29"/>
      <c r="T29" s="27"/>
      <c r="U29" s="28">
        <f>U26+U27+U23</f>
        <v>0</v>
      </c>
      <c r="V29" s="29"/>
      <c r="W29" s="27"/>
      <c r="X29" s="28">
        <f>X26+X27+X23</f>
        <v>0</v>
      </c>
      <c r="Y29" s="29"/>
    </row>
    <row r="30" spans="1:25" ht="20" customHeight="1">
      <c r="A30" s="7" t="s">
        <v>25</v>
      </c>
      <c r="B30" s="27"/>
      <c r="C30" s="28">
        <f>C28-C6</f>
        <v>0</v>
      </c>
      <c r="D30" s="29"/>
      <c r="E30" s="27"/>
      <c r="F30" s="28">
        <f>F28-F6</f>
        <v>0</v>
      </c>
      <c r="G30" s="29"/>
      <c r="H30" s="27"/>
      <c r="I30" s="28">
        <f>I28-I6</f>
        <v>0</v>
      </c>
      <c r="J30" s="29"/>
      <c r="K30" s="27"/>
      <c r="L30" s="28">
        <f>L28-L6</f>
        <v>0</v>
      </c>
      <c r="M30" s="29"/>
      <c r="N30" s="27"/>
      <c r="O30" s="28">
        <f>O28-O6</f>
        <v>0</v>
      </c>
      <c r="P30" s="29"/>
      <c r="Q30" s="27"/>
      <c r="R30" s="28">
        <f>R28-R6</f>
        <v>0</v>
      </c>
      <c r="S30" s="29"/>
      <c r="T30" s="27"/>
      <c r="U30" s="28">
        <f>U28-U6</f>
        <v>0</v>
      </c>
      <c r="V30" s="29"/>
      <c r="W30" s="27"/>
      <c r="X30" s="28">
        <f>X28-X6</f>
        <v>0</v>
      </c>
      <c r="Y30" s="29"/>
    </row>
    <row r="31" spans="1:25" ht="20" customHeight="1">
      <c r="A31" s="7" t="s">
        <v>26</v>
      </c>
      <c r="B31" s="27"/>
      <c r="C31" s="28">
        <f>C29-C6</f>
        <v>0</v>
      </c>
      <c r="D31" s="29"/>
      <c r="E31" s="27"/>
      <c r="F31" s="28">
        <f>F29-F6</f>
        <v>0</v>
      </c>
      <c r="G31" s="29"/>
      <c r="H31" s="27"/>
      <c r="I31" s="28">
        <f>I29-I6</f>
        <v>0</v>
      </c>
      <c r="J31" s="29"/>
      <c r="K31" s="27"/>
      <c r="L31" s="28">
        <f>L29-L6</f>
        <v>0</v>
      </c>
      <c r="M31" s="29"/>
      <c r="N31" s="27"/>
      <c r="O31" s="28">
        <f>O29-O6</f>
        <v>0</v>
      </c>
      <c r="P31" s="29"/>
      <c r="Q31" s="27"/>
      <c r="R31" s="28">
        <f>R29-R6</f>
        <v>0</v>
      </c>
      <c r="S31" s="29"/>
      <c r="T31" s="27"/>
      <c r="U31" s="28">
        <f>U29-U6</f>
        <v>0</v>
      </c>
      <c r="V31" s="29"/>
      <c r="W31" s="27"/>
      <c r="X31" s="28">
        <f>X29-X6</f>
        <v>0</v>
      </c>
      <c r="Y31" s="29"/>
    </row>
    <row r="32" spans="1:25" ht="20" customHeight="1">
      <c r="B32" s="27"/>
      <c r="C32" s="6"/>
      <c r="D32" s="29"/>
      <c r="E32" s="27"/>
      <c r="F32" s="6"/>
      <c r="G32" s="29"/>
      <c r="H32" s="27"/>
      <c r="I32" s="6"/>
      <c r="J32" s="29"/>
      <c r="K32" s="27"/>
      <c r="L32" s="6"/>
      <c r="M32" s="29"/>
      <c r="N32" s="27"/>
      <c r="O32" s="6"/>
      <c r="P32" s="29"/>
      <c r="Q32" s="27"/>
      <c r="R32" s="6"/>
      <c r="S32" s="29"/>
      <c r="T32" s="27"/>
      <c r="U32" s="6"/>
      <c r="V32" s="29"/>
      <c r="W32" s="27"/>
      <c r="X32" s="6"/>
      <c r="Y32" s="29"/>
    </row>
    <row r="33" spans="1:25" ht="20" customHeight="1">
      <c r="A33" s="9" t="s">
        <v>27</v>
      </c>
      <c r="B33" s="30"/>
      <c r="C33" s="31" t="e">
        <f>C30/C6</f>
        <v>#DIV/0!</v>
      </c>
      <c r="D33" s="32"/>
      <c r="E33" s="30"/>
      <c r="F33" s="31" t="e">
        <f>F30/F6</f>
        <v>#DIV/0!</v>
      </c>
      <c r="G33" s="32"/>
      <c r="H33" s="30"/>
      <c r="I33" s="31" t="e">
        <f>I30/I6</f>
        <v>#DIV/0!</v>
      </c>
      <c r="J33" s="32"/>
      <c r="K33" s="30"/>
      <c r="L33" s="31" t="e">
        <f>L30/L6</f>
        <v>#DIV/0!</v>
      </c>
      <c r="M33" s="32"/>
      <c r="N33" s="30"/>
      <c r="O33" s="31" t="e">
        <f>O30/O6</f>
        <v>#DIV/0!</v>
      </c>
      <c r="P33" s="32"/>
      <c r="Q33" s="30"/>
      <c r="R33" s="31" t="e">
        <f>R30/R6</f>
        <v>#DIV/0!</v>
      </c>
      <c r="S33" s="32"/>
      <c r="T33" s="30"/>
      <c r="U33" s="31" t="e">
        <f>U30/U6</f>
        <v>#DIV/0!</v>
      </c>
      <c r="V33" s="32"/>
      <c r="W33" s="30"/>
      <c r="X33" s="31" t="e">
        <f>X30/X6</f>
        <v>#DIV/0!</v>
      </c>
      <c r="Y33" s="32"/>
    </row>
    <row r="34" spans="1:25" ht="20" customHeight="1">
      <c r="A34" s="10" t="s">
        <v>28</v>
      </c>
      <c r="B34" s="33"/>
      <c r="C34" s="34" t="e">
        <f>C31/C6</f>
        <v>#DIV/0!</v>
      </c>
      <c r="D34" s="35"/>
      <c r="E34" s="33"/>
      <c r="F34" s="34" t="e">
        <f>F31/F6</f>
        <v>#DIV/0!</v>
      </c>
      <c r="G34" s="35"/>
      <c r="H34" s="33"/>
      <c r="I34" s="34" t="e">
        <f>I31/I6</f>
        <v>#DIV/0!</v>
      </c>
      <c r="J34" s="35"/>
      <c r="K34" s="33"/>
      <c r="L34" s="34" t="e">
        <f>L31/L6</f>
        <v>#DIV/0!</v>
      </c>
      <c r="M34" s="35"/>
      <c r="N34" s="33"/>
      <c r="O34" s="34" t="e">
        <f>O31/O6</f>
        <v>#DIV/0!</v>
      </c>
      <c r="P34" s="35"/>
      <c r="Q34" s="33"/>
      <c r="R34" s="34" t="e">
        <f>R31/R6</f>
        <v>#DIV/0!</v>
      </c>
      <c r="S34" s="35"/>
      <c r="T34" s="33"/>
      <c r="U34" s="34" t="e">
        <f>U31/U6</f>
        <v>#DIV/0!</v>
      </c>
      <c r="V34" s="35"/>
      <c r="W34" s="33"/>
      <c r="X34" s="34" t="e">
        <f>X31/X6</f>
        <v>#DIV/0!</v>
      </c>
      <c r="Y34" s="35"/>
    </row>
    <row r="35" spans="1:25" ht="20" customHeight="1">
      <c r="B35" s="27"/>
      <c r="C35" s="6"/>
      <c r="D35" s="29"/>
      <c r="E35" s="27"/>
      <c r="F35" s="6"/>
      <c r="G35" s="29"/>
      <c r="H35" s="27"/>
      <c r="I35" s="6"/>
      <c r="J35" s="29"/>
      <c r="K35" s="27"/>
      <c r="L35" s="6"/>
      <c r="M35" s="29"/>
      <c r="N35" s="27"/>
      <c r="O35" s="6"/>
      <c r="P35" s="29"/>
      <c r="Q35" s="27"/>
      <c r="R35" s="6"/>
      <c r="S35" s="29"/>
      <c r="T35" s="27"/>
      <c r="U35" s="6"/>
      <c r="V35" s="29"/>
      <c r="W35" s="27"/>
      <c r="X35" s="6"/>
      <c r="Y35" s="29"/>
    </row>
    <row r="36" spans="1:25" ht="20" customHeight="1">
      <c r="A36" s="11" t="s">
        <v>31</v>
      </c>
      <c r="B36" s="30"/>
      <c r="C36" s="36" t="e">
        <f>C6/C26</f>
        <v>#DIV/0!</v>
      </c>
      <c r="D36" s="32"/>
      <c r="E36" s="30"/>
      <c r="F36" s="36" t="e">
        <f>F6/F26</f>
        <v>#DIV/0!</v>
      </c>
      <c r="G36" s="32"/>
      <c r="H36" s="30"/>
      <c r="I36" s="36" t="e">
        <f>I6/I26</f>
        <v>#DIV/0!</v>
      </c>
      <c r="J36" s="32"/>
      <c r="K36" s="30"/>
      <c r="L36" s="36" t="e">
        <f>L6/L26</f>
        <v>#DIV/0!</v>
      </c>
      <c r="M36" s="32"/>
      <c r="N36" s="30"/>
      <c r="O36" s="36" t="e">
        <f>O6/O26</f>
        <v>#DIV/0!</v>
      </c>
      <c r="P36" s="32"/>
      <c r="Q36" s="30"/>
      <c r="R36" s="36" t="e">
        <f>R6/R26</f>
        <v>#DIV/0!</v>
      </c>
      <c r="S36" s="32"/>
      <c r="T36" s="30"/>
      <c r="U36" s="36" t="e">
        <f>U6/U26</f>
        <v>#DIV/0!</v>
      </c>
      <c r="V36" s="32"/>
      <c r="W36" s="30"/>
      <c r="X36" s="36" t="e">
        <f>X6/X26</f>
        <v>#DIV/0!</v>
      </c>
      <c r="Y36" s="32"/>
    </row>
    <row r="37" spans="1:25" ht="20" customHeight="1">
      <c r="B37" s="27"/>
      <c r="C37" s="6"/>
      <c r="D37" s="29"/>
      <c r="E37" s="27"/>
      <c r="F37" s="6"/>
      <c r="G37" s="29"/>
      <c r="H37" s="27"/>
      <c r="I37" s="6"/>
      <c r="J37" s="29"/>
      <c r="K37" s="27"/>
      <c r="L37" s="6"/>
      <c r="M37" s="29"/>
      <c r="N37" s="27"/>
      <c r="O37" s="6"/>
      <c r="P37" s="29"/>
      <c r="Q37" s="27"/>
      <c r="R37" s="6"/>
      <c r="S37" s="29"/>
      <c r="T37" s="27"/>
      <c r="U37" s="6"/>
      <c r="V37" s="29"/>
      <c r="W37" s="27"/>
      <c r="X37" s="6"/>
      <c r="Y37" s="29"/>
    </row>
    <row r="38" spans="1:25" ht="20" customHeight="1">
      <c r="A38" s="10" t="s">
        <v>33</v>
      </c>
      <c r="B38" s="33"/>
      <c r="C38" s="34" t="e">
        <f>C19/C6</f>
        <v>#DIV/0!</v>
      </c>
      <c r="D38" s="35"/>
      <c r="E38" s="33"/>
      <c r="F38" s="34" t="e">
        <f>F19/F6</f>
        <v>#DIV/0!</v>
      </c>
      <c r="G38" s="35"/>
      <c r="H38" s="33"/>
      <c r="I38" s="34" t="e">
        <f>I19/I6</f>
        <v>#DIV/0!</v>
      </c>
      <c r="J38" s="35"/>
      <c r="K38" s="33"/>
      <c r="L38" s="34" t="e">
        <f>L19/L6</f>
        <v>#DIV/0!</v>
      </c>
      <c r="M38" s="35"/>
      <c r="N38" s="33"/>
      <c r="O38" s="34" t="e">
        <f>O19/O6</f>
        <v>#DIV/0!</v>
      </c>
      <c r="P38" s="35"/>
      <c r="Q38" s="33"/>
      <c r="R38" s="34" t="e">
        <f>R19/R6</f>
        <v>#DIV/0!</v>
      </c>
      <c r="S38" s="35"/>
      <c r="T38" s="33"/>
      <c r="U38" s="34" t="e">
        <f>U19/U6</f>
        <v>#DIV/0!</v>
      </c>
      <c r="V38" s="35"/>
      <c r="W38" s="33"/>
      <c r="X38" s="34" t="e">
        <f>X19/X6</f>
        <v>#DIV/0!</v>
      </c>
      <c r="Y38" s="35"/>
    </row>
    <row r="39" spans="1:25" ht="20" customHeight="1">
      <c r="B39" s="27"/>
      <c r="C39" s="6"/>
      <c r="D39" s="29"/>
      <c r="E39" s="27"/>
      <c r="F39" s="6"/>
      <c r="G39" s="29"/>
      <c r="H39" s="27"/>
      <c r="I39" s="6"/>
      <c r="J39" s="29"/>
      <c r="K39" s="27"/>
      <c r="L39" s="6"/>
      <c r="M39" s="29"/>
      <c r="N39" s="27"/>
      <c r="O39" s="6"/>
      <c r="P39" s="29"/>
      <c r="Q39" s="27"/>
      <c r="R39" s="6"/>
      <c r="S39" s="29"/>
      <c r="T39" s="27"/>
      <c r="U39" s="6"/>
      <c r="V39" s="29"/>
      <c r="W39" s="27"/>
      <c r="X39" s="6"/>
      <c r="Y39" s="29"/>
    </row>
    <row r="40" spans="1:25" ht="20" customHeight="1" thickBot="1">
      <c r="A40" s="113" t="s">
        <v>34</v>
      </c>
      <c r="B40" s="37"/>
      <c r="C40" s="5" t="e">
        <f>C21/C6</f>
        <v>#DIV/0!</v>
      </c>
      <c r="D40" s="38"/>
      <c r="E40" s="37"/>
      <c r="F40" s="5" t="e">
        <f>F21/F6</f>
        <v>#DIV/0!</v>
      </c>
      <c r="G40" s="38"/>
      <c r="H40" s="37"/>
      <c r="I40" s="5" t="e">
        <f>I21/I6</f>
        <v>#DIV/0!</v>
      </c>
      <c r="J40" s="38"/>
      <c r="K40" s="37"/>
      <c r="L40" s="5" t="e">
        <f>L21/L6</f>
        <v>#DIV/0!</v>
      </c>
      <c r="M40" s="38"/>
      <c r="N40" s="37"/>
      <c r="O40" s="5" t="e">
        <f>O21/O6</f>
        <v>#DIV/0!</v>
      </c>
      <c r="P40" s="38"/>
      <c r="Q40" s="37"/>
      <c r="R40" s="5" t="e">
        <f>R21/R6</f>
        <v>#DIV/0!</v>
      </c>
      <c r="S40" s="38"/>
      <c r="T40" s="37"/>
      <c r="U40" s="5" t="e">
        <f>U21/U6</f>
        <v>#DIV/0!</v>
      </c>
      <c r="V40" s="38"/>
      <c r="W40" s="37"/>
      <c r="X40" s="5" t="e">
        <f>X21/X6</f>
        <v>#DIV/0!</v>
      </c>
      <c r="Y40" s="38"/>
    </row>
  </sheetData>
  <sheetProtection password="CF57" sheet="1" objects="1" scenarios="1" selectLockedCells="1"/>
  <mergeCells count="17">
    <mergeCell ref="Q2:S2"/>
    <mergeCell ref="W3:Y3"/>
    <mergeCell ref="T2:V2"/>
    <mergeCell ref="W2:Y2"/>
    <mergeCell ref="A3:A4"/>
    <mergeCell ref="B3:D3"/>
    <mergeCell ref="E3:G3"/>
    <mergeCell ref="H3:J3"/>
    <mergeCell ref="K3:M3"/>
    <mergeCell ref="N3:P3"/>
    <mergeCell ref="Q3:S3"/>
    <mergeCell ref="T3:V3"/>
    <mergeCell ref="B2:D2"/>
    <mergeCell ref="E2:G2"/>
    <mergeCell ref="H2:J2"/>
    <mergeCell ref="K2:M2"/>
    <mergeCell ref="N2:P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baseColWidth="10" defaultRowHeight="20" customHeight="1" x14ac:dyDescent="0"/>
  <cols>
    <col min="1" max="1" width="50.83203125" style="1" bestFit="1" customWidth="1"/>
    <col min="2" max="25" width="10.83203125" style="1"/>
    <col min="26" max="16384" width="10.83203125" style="21"/>
  </cols>
  <sheetData>
    <row r="1" spans="1:25" s="114" customFormat="1" ht="20" customHeight="1" thickBot="1">
      <c r="A1" s="115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20" customHeight="1">
      <c r="B2" s="122" t="s">
        <v>7</v>
      </c>
      <c r="C2" s="123"/>
      <c r="D2" s="124"/>
      <c r="E2" s="125" t="s">
        <v>35</v>
      </c>
      <c r="F2" s="126"/>
      <c r="G2" s="127"/>
      <c r="H2" s="122" t="s">
        <v>36</v>
      </c>
      <c r="I2" s="123"/>
      <c r="J2" s="124"/>
      <c r="K2" s="125" t="s">
        <v>37</v>
      </c>
      <c r="L2" s="126"/>
      <c r="M2" s="127"/>
      <c r="N2" s="122" t="s">
        <v>39</v>
      </c>
      <c r="O2" s="123"/>
      <c r="P2" s="124"/>
      <c r="Q2" s="125" t="s">
        <v>40</v>
      </c>
      <c r="R2" s="126"/>
      <c r="S2" s="127"/>
      <c r="T2" s="122" t="s">
        <v>41</v>
      </c>
      <c r="U2" s="123"/>
      <c r="V2" s="124"/>
      <c r="W2" s="125" t="s">
        <v>42</v>
      </c>
      <c r="X2" s="126"/>
      <c r="Y2" s="127"/>
    </row>
    <row r="3" spans="1:25" ht="20" customHeight="1">
      <c r="A3" s="128" t="s">
        <v>74</v>
      </c>
      <c r="B3" s="129"/>
      <c r="C3" s="130"/>
      <c r="D3" s="131"/>
      <c r="E3" s="119"/>
      <c r="F3" s="120"/>
      <c r="G3" s="121"/>
      <c r="H3" s="129"/>
      <c r="I3" s="130"/>
      <c r="J3" s="131"/>
      <c r="K3" s="119"/>
      <c r="L3" s="120"/>
      <c r="M3" s="121"/>
      <c r="N3" s="129"/>
      <c r="O3" s="130"/>
      <c r="P3" s="131"/>
      <c r="Q3" s="119"/>
      <c r="R3" s="120"/>
      <c r="S3" s="121"/>
      <c r="T3" s="129"/>
      <c r="U3" s="130"/>
      <c r="V3" s="131"/>
      <c r="W3" s="119"/>
      <c r="X3" s="120"/>
      <c r="Y3" s="121"/>
    </row>
    <row r="4" spans="1:25" ht="20" customHeight="1">
      <c r="A4" s="128"/>
      <c r="B4" s="12" t="s">
        <v>1</v>
      </c>
      <c r="C4" s="13" t="s">
        <v>2</v>
      </c>
      <c r="D4" s="14" t="s">
        <v>3</v>
      </c>
      <c r="E4" s="12" t="s">
        <v>1</v>
      </c>
      <c r="F4" s="13" t="s">
        <v>2</v>
      </c>
      <c r="G4" s="14" t="s">
        <v>3</v>
      </c>
      <c r="H4" s="12" t="s">
        <v>1</v>
      </c>
      <c r="I4" s="13" t="s">
        <v>2</v>
      </c>
      <c r="J4" s="14" t="s">
        <v>3</v>
      </c>
      <c r="K4" s="12" t="s">
        <v>1</v>
      </c>
      <c r="L4" s="13" t="s">
        <v>2</v>
      </c>
      <c r="M4" s="14" t="s">
        <v>3</v>
      </c>
      <c r="N4" s="12" t="s">
        <v>1</v>
      </c>
      <c r="O4" s="13" t="s">
        <v>2</v>
      </c>
      <c r="P4" s="14" t="s">
        <v>3</v>
      </c>
      <c r="Q4" s="12" t="s">
        <v>1</v>
      </c>
      <c r="R4" s="13" t="s">
        <v>2</v>
      </c>
      <c r="S4" s="14" t="s">
        <v>3</v>
      </c>
      <c r="T4" s="12" t="s">
        <v>1</v>
      </c>
      <c r="U4" s="13" t="s">
        <v>2</v>
      </c>
      <c r="V4" s="14" t="s">
        <v>3</v>
      </c>
      <c r="W4" s="12" t="s">
        <v>1</v>
      </c>
      <c r="X4" s="13" t="s">
        <v>2</v>
      </c>
      <c r="Y4" s="14" t="s">
        <v>3</v>
      </c>
    </row>
    <row r="5" spans="1:25" ht="20" customHeight="1" thickBot="1">
      <c r="B5" s="15" t="s">
        <v>4</v>
      </c>
      <c r="C5" s="16" t="s">
        <v>5</v>
      </c>
      <c r="D5" s="17" t="s">
        <v>6</v>
      </c>
      <c r="E5" s="15" t="s">
        <v>4</v>
      </c>
      <c r="F5" s="16" t="s">
        <v>5</v>
      </c>
      <c r="G5" s="17" t="s">
        <v>6</v>
      </c>
      <c r="H5" s="15" t="s">
        <v>4</v>
      </c>
      <c r="I5" s="16" t="s">
        <v>5</v>
      </c>
      <c r="J5" s="17" t="s">
        <v>6</v>
      </c>
      <c r="K5" s="15" t="s">
        <v>4</v>
      </c>
      <c r="L5" s="16" t="s">
        <v>5</v>
      </c>
      <c r="M5" s="17" t="s">
        <v>6</v>
      </c>
      <c r="N5" s="15" t="s">
        <v>4</v>
      </c>
      <c r="O5" s="16" t="s">
        <v>5</v>
      </c>
      <c r="P5" s="17" t="s">
        <v>6</v>
      </c>
      <c r="Q5" s="15" t="s">
        <v>4</v>
      </c>
      <c r="R5" s="16" t="s">
        <v>5</v>
      </c>
      <c r="S5" s="17" t="s">
        <v>6</v>
      </c>
      <c r="T5" s="15" t="s">
        <v>4</v>
      </c>
      <c r="U5" s="16" t="s">
        <v>5</v>
      </c>
      <c r="V5" s="17" t="s">
        <v>6</v>
      </c>
      <c r="W5" s="15" t="s">
        <v>4</v>
      </c>
      <c r="X5" s="16" t="s">
        <v>5</v>
      </c>
      <c r="Y5" s="17" t="s">
        <v>6</v>
      </c>
    </row>
    <row r="6" spans="1:25" ht="20" customHeight="1">
      <c r="A6" s="110" t="s">
        <v>11</v>
      </c>
      <c r="B6" s="111"/>
      <c r="C6" s="104"/>
      <c r="D6" s="112"/>
      <c r="E6" s="111"/>
      <c r="F6" s="104"/>
      <c r="G6" s="112"/>
      <c r="H6" s="111"/>
      <c r="I6" s="104"/>
      <c r="J6" s="112"/>
      <c r="K6" s="111"/>
      <c r="L6" s="104"/>
      <c r="M6" s="112"/>
      <c r="N6" s="111"/>
      <c r="O6" s="104"/>
      <c r="P6" s="112"/>
      <c r="Q6" s="111"/>
      <c r="R6" s="104"/>
      <c r="S6" s="112"/>
      <c r="T6" s="111"/>
      <c r="U6" s="104"/>
      <c r="V6" s="112"/>
      <c r="W6" s="111"/>
      <c r="X6" s="104"/>
      <c r="Y6" s="112"/>
    </row>
    <row r="7" spans="1:25" ht="20" customHeight="1">
      <c r="A7" s="3" t="s">
        <v>0</v>
      </c>
      <c r="B7" s="89">
        <f>B11</f>
        <v>0</v>
      </c>
      <c r="C7" s="26">
        <f>B7*116.16</f>
        <v>0</v>
      </c>
      <c r="D7" s="22"/>
      <c r="E7" s="89">
        <f>E11</f>
        <v>0</v>
      </c>
      <c r="F7" s="26">
        <f>E7*116.16</f>
        <v>0</v>
      </c>
      <c r="G7" s="22"/>
      <c r="H7" s="89">
        <f>H11</f>
        <v>0</v>
      </c>
      <c r="I7" s="26">
        <f>H7*116.16</f>
        <v>0</v>
      </c>
      <c r="J7" s="22"/>
      <c r="K7" s="89">
        <f>K11</f>
        <v>0</v>
      </c>
      <c r="L7" s="26">
        <f>K7*116.16</f>
        <v>0</v>
      </c>
      <c r="M7" s="22"/>
      <c r="N7" s="89">
        <f>N11</f>
        <v>0</v>
      </c>
      <c r="O7" s="26">
        <f>N7*116.16</f>
        <v>0</v>
      </c>
      <c r="P7" s="22"/>
      <c r="Q7" s="89">
        <f>Q11</f>
        <v>0</v>
      </c>
      <c r="R7" s="26">
        <f>Q7*116.16</f>
        <v>0</v>
      </c>
      <c r="S7" s="22"/>
      <c r="T7" s="89">
        <f>T11</f>
        <v>0</v>
      </c>
      <c r="U7" s="26">
        <f>T7*116.16</f>
        <v>0</v>
      </c>
      <c r="V7" s="22"/>
      <c r="W7" s="89">
        <f>W11</f>
        <v>0</v>
      </c>
      <c r="X7" s="26">
        <f>W7*116.16</f>
        <v>0</v>
      </c>
      <c r="Y7" s="22"/>
    </row>
    <row r="8" spans="1:25" ht="20" customHeight="1" thickBot="1">
      <c r="A8" s="90" t="s">
        <v>9</v>
      </c>
      <c r="B8" s="91"/>
      <c r="C8" s="92" t="e">
        <f>C6/C7</f>
        <v>#DIV/0!</v>
      </c>
      <c r="D8" s="93"/>
      <c r="E8" s="91"/>
      <c r="F8" s="92" t="e">
        <f>F6/F7</f>
        <v>#DIV/0!</v>
      </c>
      <c r="G8" s="93"/>
      <c r="H8" s="91"/>
      <c r="I8" s="92" t="e">
        <f>I6/I7</f>
        <v>#DIV/0!</v>
      </c>
      <c r="J8" s="93"/>
      <c r="K8" s="91"/>
      <c r="L8" s="92" t="e">
        <f>L6/L7</f>
        <v>#DIV/0!</v>
      </c>
      <c r="M8" s="93"/>
      <c r="N8" s="91"/>
      <c r="O8" s="92" t="e">
        <f>O6/O7</f>
        <v>#DIV/0!</v>
      </c>
      <c r="P8" s="93"/>
      <c r="Q8" s="91"/>
      <c r="R8" s="92" t="e">
        <f>R6/R7</f>
        <v>#DIV/0!</v>
      </c>
      <c r="S8" s="93"/>
      <c r="T8" s="91"/>
      <c r="U8" s="92" t="e">
        <f>U6/U7</f>
        <v>#DIV/0!</v>
      </c>
      <c r="V8" s="93"/>
      <c r="W8" s="91"/>
      <c r="X8" s="92" t="e">
        <f>X6/X7</f>
        <v>#DIV/0!</v>
      </c>
      <c r="Y8" s="93"/>
    </row>
    <row r="9" spans="1:25" ht="6" customHeight="1" thickBot="1">
      <c r="A9" s="3"/>
      <c r="B9" s="20"/>
      <c r="C9" s="21"/>
      <c r="D9" s="22"/>
      <c r="E9" s="20"/>
      <c r="F9" s="21"/>
      <c r="G9" s="22"/>
      <c r="H9" s="20"/>
      <c r="I9" s="21"/>
      <c r="J9" s="22"/>
      <c r="K9" s="20"/>
      <c r="L9" s="21"/>
      <c r="M9" s="22"/>
      <c r="N9" s="20"/>
      <c r="O9" s="21"/>
      <c r="P9" s="22"/>
      <c r="Q9" s="20"/>
      <c r="R9" s="21"/>
      <c r="S9" s="22"/>
      <c r="T9" s="20"/>
      <c r="U9" s="21"/>
      <c r="V9" s="22"/>
      <c r="W9" s="20"/>
      <c r="X9" s="21"/>
      <c r="Y9" s="22"/>
    </row>
    <row r="10" spans="1:25" ht="20" customHeight="1">
      <c r="A10" s="105" t="s">
        <v>8</v>
      </c>
      <c r="B10" s="18"/>
      <c r="C10" s="2"/>
      <c r="D10" s="19"/>
      <c r="E10" s="18"/>
      <c r="F10" s="2"/>
      <c r="G10" s="19"/>
      <c r="H10" s="18"/>
      <c r="I10" s="2"/>
      <c r="J10" s="19"/>
      <c r="K10" s="18"/>
      <c r="L10" s="2"/>
      <c r="M10" s="19"/>
      <c r="N10" s="18"/>
      <c r="O10" s="2"/>
      <c r="P10" s="19"/>
      <c r="Q10" s="18"/>
      <c r="R10" s="2"/>
      <c r="S10" s="19"/>
      <c r="T10" s="18"/>
      <c r="U10" s="2"/>
      <c r="V10" s="19"/>
      <c r="W10" s="18"/>
      <c r="X10" s="2"/>
      <c r="Y10" s="19"/>
    </row>
    <row r="11" spans="1:25" ht="20" customHeight="1">
      <c r="A11" s="4" t="s">
        <v>10</v>
      </c>
      <c r="B11" s="89">
        <f>C11/74.12</f>
        <v>0</v>
      </c>
      <c r="C11" s="26">
        <f>D11*0.81</f>
        <v>0</v>
      </c>
      <c r="D11" s="103"/>
      <c r="E11" s="89">
        <f>F11/74.12</f>
        <v>0</v>
      </c>
      <c r="F11" s="26">
        <f>G11*0.81</f>
        <v>0</v>
      </c>
      <c r="G11" s="103"/>
      <c r="H11" s="89">
        <f>I11/74.12</f>
        <v>0</v>
      </c>
      <c r="I11" s="26">
        <f>J11*0.81</f>
        <v>0</v>
      </c>
      <c r="J11" s="103"/>
      <c r="K11" s="89">
        <f>L11/74.12</f>
        <v>0</v>
      </c>
      <c r="L11" s="26">
        <f>M11*0.81</f>
        <v>0</v>
      </c>
      <c r="M11" s="103"/>
      <c r="N11" s="89">
        <f>O11/74.12</f>
        <v>0</v>
      </c>
      <c r="O11" s="26">
        <f>P11*0.81</f>
        <v>0</v>
      </c>
      <c r="P11" s="103"/>
      <c r="Q11" s="89">
        <f>R11/74.12</f>
        <v>0</v>
      </c>
      <c r="R11" s="26">
        <f>S11*0.81</f>
        <v>0</v>
      </c>
      <c r="S11" s="103"/>
      <c r="T11" s="89">
        <f>U11/74.12</f>
        <v>0</v>
      </c>
      <c r="U11" s="26">
        <f>V11*0.81</f>
        <v>0</v>
      </c>
      <c r="V11" s="103"/>
      <c r="W11" s="89">
        <f>X11/74.12</f>
        <v>0</v>
      </c>
      <c r="X11" s="26">
        <f>Y11*0.81</f>
        <v>0</v>
      </c>
      <c r="Y11" s="103"/>
    </row>
    <row r="12" spans="1:25" ht="20" customHeight="1" thickBot="1">
      <c r="A12" s="94" t="s">
        <v>12</v>
      </c>
      <c r="B12" s="96">
        <f>C12/60.05</f>
        <v>0</v>
      </c>
      <c r="C12" s="97">
        <f>D12*1.049</f>
        <v>0</v>
      </c>
      <c r="D12" s="102"/>
      <c r="E12" s="96">
        <f>F12/60.05</f>
        <v>0</v>
      </c>
      <c r="F12" s="97">
        <f>G12*1.049</f>
        <v>0</v>
      </c>
      <c r="G12" s="102"/>
      <c r="H12" s="96">
        <f>I12/60.05</f>
        <v>0</v>
      </c>
      <c r="I12" s="97">
        <f>J12*1.049</f>
        <v>0</v>
      </c>
      <c r="J12" s="102"/>
      <c r="K12" s="96">
        <f>L12/60.05</f>
        <v>0</v>
      </c>
      <c r="L12" s="97">
        <f>M12*1.049</f>
        <v>0</v>
      </c>
      <c r="M12" s="102"/>
      <c r="N12" s="96">
        <f>O12/60.05</f>
        <v>0</v>
      </c>
      <c r="O12" s="97">
        <f>P12*1.049</f>
        <v>0</v>
      </c>
      <c r="P12" s="102"/>
      <c r="Q12" s="96">
        <f>R12/60.05</f>
        <v>0</v>
      </c>
      <c r="R12" s="97">
        <f>S12*1.049</f>
        <v>0</v>
      </c>
      <c r="S12" s="102"/>
      <c r="T12" s="96">
        <f>U12/60.05</f>
        <v>0</v>
      </c>
      <c r="U12" s="97">
        <f>V12*1.049</f>
        <v>0</v>
      </c>
      <c r="V12" s="102"/>
      <c r="W12" s="96">
        <f>X12/60.05</f>
        <v>0</v>
      </c>
      <c r="X12" s="97">
        <f>Y12*1.049</f>
        <v>0</v>
      </c>
      <c r="Y12" s="102"/>
    </row>
    <row r="13" spans="1:25" ht="6" customHeight="1" thickBot="1">
      <c r="A13" s="3"/>
      <c r="B13" s="20"/>
      <c r="C13" s="21"/>
      <c r="D13" s="22"/>
      <c r="E13" s="20"/>
      <c r="F13" s="21"/>
      <c r="G13" s="22"/>
      <c r="H13" s="20"/>
      <c r="I13" s="21"/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</row>
    <row r="14" spans="1:25" ht="20" customHeight="1">
      <c r="A14" s="106" t="s">
        <v>13</v>
      </c>
      <c r="B14" s="107"/>
      <c r="C14" s="108"/>
      <c r="D14" s="109"/>
      <c r="E14" s="107"/>
      <c r="F14" s="108"/>
      <c r="G14" s="109"/>
      <c r="H14" s="107"/>
      <c r="I14" s="108"/>
      <c r="J14" s="109"/>
      <c r="K14" s="107"/>
      <c r="L14" s="108"/>
      <c r="M14" s="109"/>
      <c r="N14" s="107"/>
      <c r="O14" s="108"/>
      <c r="P14" s="109"/>
      <c r="Q14" s="107"/>
      <c r="R14" s="108"/>
      <c r="S14" s="109"/>
      <c r="T14" s="107"/>
      <c r="U14" s="108"/>
      <c r="V14" s="109"/>
      <c r="W14" s="107"/>
      <c r="X14" s="108"/>
      <c r="Y14" s="109"/>
    </row>
    <row r="15" spans="1:25" ht="20" customHeight="1">
      <c r="A15" s="3" t="s">
        <v>16</v>
      </c>
      <c r="B15" s="20"/>
      <c r="C15" s="101"/>
      <c r="D15" s="22"/>
      <c r="E15" s="20"/>
      <c r="F15" s="101"/>
      <c r="G15" s="22"/>
      <c r="H15" s="20"/>
      <c r="I15" s="101"/>
      <c r="J15" s="22"/>
      <c r="K15" s="20"/>
      <c r="L15" s="101"/>
      <c r="M15" s="22"/>
      <c r="N15" s="20"/>
      <c r="O15" s="101"/>
      <c r="P15" s="22"/>
      <c r="Q15" s="20"/>
      <c r="R15" s="101"/>
      <c r="S15" s="22"/>
      <c r="T15" s="20"/>
      <c r="U15" s="101"/>
      <c r="V15" s="22"/>
      <c r="W15" s="20"/>
      <c r="X15" s="101"/>
      <c r="Y15" s="22"/>
    </row>
    <row r="16" spans="1:25" ht="20" customHeight="1">
      <c r="A16" s="3" t="s">
        <v>15</v>
      </c>
      <c r="B16" s="20"/>
      <c r="C16" s="21">
        <f>D16*0.05264</f>
        <v>0</v>
      </c>
      <c r="D16" s="101"/>
      <c r="E16" s="20"/>
      <c r="F16" s="21">
        <f>G16*0.05264</f>
        <v>0</v>
      </c>
      <c r="G16" s="101"/>
      <c r="H16" s="20"/>
      <c r="I16" s="21">
        <f>J16*0.05264</f>
        <v>0</v>
      </c>
      <c r="J16" s="101"/>
      <c r="K16" s="20"/>
      <c r="L16" s="21">
        <f>M16*0.05264</f>
        <v>0</v>
      </c>
      <c r="M16" s="101"/>
      <c r="N16" s="20"/>
      <c r="O16" s="21">
        <f>P16*0.05264</f>
        <v>0</v>
      </c>
      <c r="P16" s="101"/>
      <c r="Q16" s="20"/>
      <c r="R16" s="21">
        <f>S16*0.05264</f>
        <v>0</v>
      </c>
      <c r="S16" s="101"/>
      <c r="T16" s="20"/>
      <c r="U16" s="21">
        <f>V16*0.05264</f>
        <v>0</v>
      </c>
      <c r="V16" s="101"/>
      <c r="W16" s="20"/>
      <c r="X16" s="21">
        <f>Y16*0.05264</f>
        <v>0</v>
      </c>
      <c r="Y16" s="103"/>
    </row>
    <row r="17" spans="1:25" ht="20" customHeight="1" thickBot="1">
      <c r="A17" s="90" t="s">
        <v>14</v>
      </c>
      <c r="B17" s="91"/>
      <c r="C17" s="100"/>
      <c r="D17" s="93"/>
      <c r="E17" s="91"/>
      <c r="F17" s="100"/>
      <c r="G17" s="93"/>
      <c r="H17" s="91"/>
      <c r="I17" s="100"/>
      <c r="J17" s="93"/>
      <c r="K17" s="91"/>
      <c r="L17" s="100"/>
      <c r="M17" s="93"/>
      <c r="N17" s="91"/>
      <c r="O17" s="100"/>
      <c r="P17" s="93"/>
      <c r="Q17" s="91"/>
      <c r="R17" s="100"/>
      <c r="S17" s="93"/>
      <c r="T17" s="91"/>
      <c r="U17" s="100"/>
      <c r="V17" s="93"/>
      <c r="W17" s="91"/>
      <c r="X17" s="100"/>
      <c r="Y17" s="93"/>
    </row>
    <row r="18" spans="1:25" ht="6" customHeight="1" thickBot="1">
      <c r="A18" s="3"/>
      <c r="B18" s="20"/>
      <c r="C18" s="21"/>
      <c r="D18" s="22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</row>
    <row r="19" spans="1:25" ht="20" customHeight="1">
      <c r="A19" s="95" t="s">
        <v>17</v>
      </c>
      <c r="B19" s="87"/>
      <c r="C19" s="117"/>
      <c r="D19" s="88"/>
      <c r="E19" s="87"/>
      <c r="F19" s="117"/>
      <c r="G19" s="88"/>
      <c r="H19" s="87"/>
      <c r="I19" s="117"/>
      <c r="J19" s="88"/>
      <c r="K19" s="87"/>
      <c r="L19" s="117"/>
      <c r="M19" s="88"/>
      <c r="N19" s="87"/>
      <c r="O19" s="117"/>
      <c r="P19" s="88"/>
      <c r="Q19" s="87"/>
      <c r="R19" s="117"/>
      <c r="S19" s="88"/>
      <c r="T19" s="87"/>
      <c r="U19" s="117"/>
      <c r="V19" s="88"/>
      <c r="W19" s="87"/>
      <c r="X19" s="117"/>
      <c r="Y19" s="88"/>
    </row>
    <row r="20" spans="1:25" ht="20" customHeight="1">
      <c r="A20" s="98" t="s">
        <v>19</v>
      </c>
      <c r="B20" s="20"/>
      <c r="C20" s="118"/>
      <c r="D20" s="22"/>
      <c r="E20" s="20"/>
      <c r="F20" s="118"/>
      <c r="G20" s="22"/>
      <c r="H20" s="20"/>
      <c r="I20" s="118"/>
      <c r="J20" s="22"/>
      <c r="K20" s="20"/>
      <c r="L20" s="118"/>
      <c r="M20" s="22"/>
      <c r="N20" s="20"/>
      <c r="O20" s="118"/>
      <c r="P20" s="22"/>
      <c r="Q20" s="20"/>
      <c r="R20" s="118"/>
      <c r="S20" s="22"/>
      <c r="T20" s="20"/>
      <c r="U20" s="118"/>
      <c r="V20" s="22"/>
      <c r="W20" s="20"/>
      <c r="X20" s="118"/>
      <c r="Y20" s="22"/>
    </row>
    <row r="21" spans="1:25" ht="20" customHeight="1">
      <c r="A21" s="98" t="s">
        <v>18</v>
      </c>
      <c r="B21" s="20"/>
      <c r="C21" s="21">
        <f>C20/60</f>
        <v>0</v>
      </c>
      <c r="D21" s="22"/>
      <c r="E21" s="20"/>
      <c r="F21" s="21">
        <f>F20/60</f>
        <v>0</v>
      </c>
      <c r="G21" s="22"/>
      <c r="H21" s="20"/>
      <c r="I21" s="21">
        <f>I20/60</f>
        <v>0</v>
      </c>
      <c r="J21" s="22"/>
      <c r="K21" s="20"/>
      <c r="L21" s="21">
        <f>L20/60</f>
        <v>0</v>
      </c>
      <c r="M21" s="22"/>
      <c r="N21" s="20"/>
      <c r="O21" s="21">
        <f>O20/60</f>
        <v>0</v>
      </c>
      <c r="P21" s="22"/>
      <c r="Q21" s="20"/>
      <c r="R21" s="21">
        <f>R20/60</f>
        <v>0</v>
      </c>
      <c r="S21" s="22"/>
      <c r="T21" s="20"/>
      <c r="U21" s="21">
        <f>U20/60</f>
        <v>0</v>
      </c>
      <c r="V21" s="22"/>
      <c r="W21" s="20"/>
      <c r="X21" s="21">
        <f>X20/60</f>
        <v>0</v>
      </c>
      <c r="Y21" s="22"/>
    </row>
    <row r="22" spans="1:25" ht="20" customHeight="1">
      <c r="A22" s="98" t="s">
        <v>20</v>
      </c>
      <c r="B22" s="20"/>
      <c r="C22" s="101"/>
      <c r="D22" s="22"/>
      <c r="E22" s="20"/>
      <c r="F22" s="101"/>
      <c r="G22" s="22"/>
      <c r="H22" s="20"/>
      <c r="I22" s="101"/>
      <c r="J22" s="22"/>
      <c r="K22" s="20"/>
      <c r="L22" s="101"/>
      <c r="M22" s="22"/>
      <c r="N22" s="20"/>
      <c r="O22" s="101"/>
      <c r="P22" s="22"/>
      <c r="Q22" s="20"/>
      <c r="R22" s="101"/>
      <c r="S22" s="22"/>
      <c r="T22" s="20"/>
      <c r="U22" s="101"/>
      <c r="V22" s="22"/>
      <c r="W22" s="20"/>
      <c r="X22" s="101"/>
      <c r="Y22" s="22"/>
    </row>
    <row r="23" spans="1:25" ht="20" customHeight="1" thickBot="1">
      <c r="A23" s="99" t="s">
        <v>21</v>
      </c>
      <c r="B23" s="91"/>
      <c r="C23" s="94">
        <f>C22*C20</f>
        <v>0</v>
      </c>
      <c r="D23" s="93"/>
      <c r="E23" s="91"/>
      <c r="F23" s="94">
        <f>F22*F20</f>
        <v>0</v>
      </c>
      <c r="G23" s="93"/>
      <c r="H23" s="91"/>
      <c r="I23" s="94">
        <f>I22*I20</f>
        <v>0</v>
      </c>
      <c r="J23" s="93"/>
      <c r="K23" s="91"/>
      <c r="L23" s="94">
        <f>L22*L20</f>
        <v>0</v>
      </c>
      <c r="M23" s="93"/>
      <c r="N23" s="91"/>
      <c r="O23" s="94">
        <f>O22*O20</f>
        <v>0</v>
      </c>
      <c r="P23" s="93"/>
      <c r="Q23" s="91"/>
      <c r="R23" s="94">
        <f>R22*R20</f>
        <v>0</v>
      </c>
      <c r="S23" s="93"/>
      <c r="T23" s="91"/>
      <c r="U23" s="94">
        <f>U22*U20</f>
        <v>0</v>
      </c>
      <c r="V23" s="93"/>
      <c r="W23" s="91"/>
      <c r="X23" s="94">
        <f>X22*X20</f>
        <v>0</v>
      </c>
      <c r="Y23" s="93"/>
    </row>
    <row r="24" spans="1:25" ht="6" customHeight="1">
      <c r="A24" s="3"/>
      <c r="B24" s="20"/>
      <c r="C24" s="21"/>
      <c r="D24" s="22"/>
      <c r="E24" s="20"/>
      <c r="F24" s="21"/>
      <c r="G24" s="22"/>
      <c r="H24" s="20"/>
      <c r="I24" s="21"/>
      <c r="J24" s="22"/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</row>
    <row r="25" spans="1:25" ht="20" customHeight="1">
      <c r="A25" s="8" t="s">
        <v>32</v>
      </c>
      <c r="B25" s="23"/>
      <c r="C25" s="24"/>
      <c r="D25" s="25"/>
      <c r="E25" s="23"/>
      <c r="F25" s="24"/>
      <c r="G25" s="25"/>
      <c r="H25" s="23"/>
      <c r="I25" s="24"/>
      <c r="J25" s="25"/>
      <c r="K25" s="23"/>
      <c r="L25" s="24"/>
      <c r="M25" s="25"/>
      <c r="N25" s="23"/>
      <c r="O25" s="24"/>
      <c r="P25" s="25"/>
      <c r="Q25" s="23"/>
      <c r="R25" s="24"/>
      <c r="S25" s="25"/>
      <c r="T25" s="23"/>
      <c r="U25" s="24"/>
      <c r="V25" s="25"/>
      <c r="W25" s="23"/>
      <c r="X25" s="24"/>
      <c r="Y25" s="25"/>
    </row>
    <row r="26" spans="1:25" ht="20" customHeight="1">
      <c r="A26" s="7" t="s">
        <v>29</v>
      </c>
      <c r="B26" s="20"/>
      <c r="C26" s="26">
        <f>C11+C12</f>
        <v>0</v>
      </c>
      <c r="D26" s="22"/>
      <c r="E26" s="20"/>
      <c r="F26" s="26">
        <f>F11+F12</f>
        <v>0</v>
      </c>
      <c r="G26" s="22"/>
      <c r="H26" s="20"/>
      <c r="I26" s="26">
        <f>I11+I12</f>
        <v>0</v>
      </c>
      <c r="J26" s="22"/>
      <c r="K26" s="20"/>
      <c r="L26" s="26">
        <f>L11+L12</f>
        <v>0</v>
      </c>
      <c r="M26" s="22"/>
      <c r="N26" s="20"/>
      <c r="O26" s="26">
        <f>O11+O12</f>
        <v>0</v>
      </c>
      <c r="P26" s="22"/>
      <c r="Q26" s="20"/>
      <c r="R26" s="26">
        <f>R11+R12</f>
        <v>0</v>
      </c>
      <c r="S26" s="22"/>
      <c r="T26" s="20"/>
      <c r="U26" s="26">
        <f>U11+U12</f>
        <v>0</v>
      </c>
      <c r="V26" s="22"/>
      <c r="W26" s="20"/>
      <c r="X26" s="26">
        <f>X11+X12</f>
        <v>0</v>
      </c>
      <c r="Y26" s="22"/>
    </row>
    <row r="27" spans="1:25" ht="20" customHeight="1">
      <c r="A27" s="7" t="s">
        <v>30</v>
      </c>
      <c r="B27" s="20"/>
      <c r="C27" s="26">
        <f>C15+C16+C17</f>
        <v>0</v>
      </c>
      <c r="D27" s="22"/>
      <c r="E27" s="20"/>
      <c r="F27" s="26">
        <f>F15+F16+F17</f>
        <v>0</v>
      </c>
      <c r="G27" s="22"/>
      <c r="H27" s="20"/>
      <c r="I27" s="26">
        <f>I15+I16+I17</f>
        <v>0</v>
      </c>
      <c r="J27" s="22"/>
      <c r="K27" s="20"/>
      <c r="L27" s="26">
        <f>L15+L16+L17</f>
        <v>0</v>
      </c>
      <c r="M27" s="22"/>
      <c r="N27" s="20"/>
      <c r="O27" s="26">
        <f>O15+O16+O17</f>
        <v>0</v>
      </c>
      <c r="P27" s="22"/>
      <c r="Q27" s="20"/>
      <c r="R27" s="26">
        <f>R15+R16+R17</f>
        <v>0</v>
      </c>
      <c r="S27" s="22"/>
      <c r="T27" s="20"/>
      <c r="U27" s="26">
        <f>U15+U16+U17</f>
        <v>0</v>
      </c>
      <c r="V27" s="22"/>
      <c r="W27" s="20"/>
      <c r="X27" s="26">
        <f>X15+X16+X17</f>
        <v>0</v>
      </c>
      <c r="Y27" s="22"/>
    </row>
    <row r="28" spans="1:25" ht="20" customHeight="1">
      <c r="A28" s="7" t="s">
        <v>23</v>
      </c>
      <c r="B28" s="27"/>
      <c r="C28" s="28">
        <f>C26+C27</f>
        <v>0</v>
      </c>
      <c r="D28" s="29"/>
      <c r="E28" s="27"/>
      <c r="F28" s="28">
        <f>F26+F27</f>
        <v>0</v>
      </c>
      <c r="G28" s="29"/>
      <c r="H28" s="27"/>
      <c r="I28" s="28">
        <f>I26+I27</f>
        <v>0</v>
      </c>
      <c r="J28" s="29"/>
      <c r="K28" s="27"/>
      <c r="L28" s="28">
        <f>L26+L27</f>
        <v>0</v>
      </c>
      <c r="M28" s="29"/>
      <c r="N28" s="27"/>
      <c r="O28" s="28">
        <f>O26+O27</f>
        <v>0</v>
      </c>
      <c r="P28" s="29"/>
      <c r="Q28" s="27"/>
      <c r="R28" s="28">
        <f>R26+R27</f>
        <v>0</v>
      </c>
      <c r="S28" s="29"/>
      <c r="T28" s="27"/>
      <c r="U28" s="28">
        <f>U26+U27</f>
        <v>0</v>
      </c>
      <c r="V28" s="29"/>
      <c r="W28" s="27"/>
      <c r="X28" s="28">
        <f>X26+X27</f>
        <v>0</v>
      </c>
      <c r="Y28" s="29"/>
    </row>
    <row r="29" spans="1:25" ht="20" customHeight="1">
      <c r="A29" s="7" t="s">
        <v>24</v>
      </c>
      <c r="B29" s="27"/>
      <c r="C29" s="28">
        <f>C26+C27+C23</f>
        <v>0</v>
      </c>
      <c r="D29" s="29"/>
      <c r="E29" s="27"/>
      <c r="F29" s="28">
        <f>F26+F27+F23</f>
        <v>0</v>
      </c>
      <c r="G29" s="29"/>
      <c r="H29" s="27"/>
      <c r="I29" s="28">
        <f>I26+I27+I23</f>
        <v>0</v>
      </c>
      <c r="J29" s="29"/>
      <c r="K29" s="27"/>
      <c r="L29" s="28">
        <f>L26+L27+L23</f>
        <v>0</v>
      </c>
      <c r="M29" s="29"/>
      <c r="N29" s="27"/>
      <c r="O29" s="28">
        <f>O26+O27+O23</f>
        <v>0</v>
      </c>
      <c r="P29" s="29"/>
      <c r="Q29" s="27"/>
      <c r="R29" s="28">
        <f>R26+R27+R23</f>
        <v>0</v>
      </c>
      <c r="S29" s="29"/>
      <c r="T29" s="27"/>
      <c r="U29" s="28">
        <f>U26+U27+U23</f>
        <v>0</v>
      </c>
      <c r="V29" s="29"/>
      <c r="W29" s="27"/>
      <c r="X29" s="28">
        <f>X26+X27+X23</f>
        <v>0</v>
      </c>
      <c r="Y29" s="29"/>
    </row>
    <row r="30" spans="1:25" ht="20" customHeight="1">
      <c r="A30" s="7" t="s">
        <v>25</v>
      </c>
      <c r="B30" s="27"/>
      <c r="C30" s="28">
        <f>C28-C6</f>
        <v>0</v>
      </c>
      <c r="D30" s="29"/>
      <c r="E30" s="27"/>
      <c r="F30" s="28">
        <f>F28-F6</f>
        <v>0</v>
      </c>
      <c r="G30" s="29"/>
      <c r="H30" s="27"/>
      <c r="I30" s="28">
        <f>I28-I6</f>
        <v>0</v>
      </c>
      <c r="J30" s="29"/>
      <c r="K30" s="27"/>
      <c r="L30" s="28">
        <f>L28-L6</f>
        <v>0</v>
      </c>
      <c r="M30" s="29"/>
      <c r="N30" s="27"/>
      <c r="O30" s="28">
        <f>O28-O6</f>
        <v>0</v>
      </c>
      <c r="P30" s="29"/>
      <c r="Q30" s="27"/>
      <c r="R30" s="28">
        <f>R28-R6</f>
        <v>0</v>
      </c>
      <c r="S30" s="29"/>
      <c r="T30" s="27"/>
      <c r="U30" s="28">
        <f>U28-U6</f>
        <v>0</v>
      </c>
      <c r="V30" s="29"/>
      <c r="W30" s="27"/>
      <c r="X30" s="28">
        <f>X28-X6</f>
        <v>0</v>
      </c>
      <c r="Y30" s="29"/>
    </row>
    <row r="31" spans="1:25" ht="20" customHeight="1">
      <c r="A31" s="7" t="s">
        <v>26</v>
      </c>
      <c r="B31" s="27"/>
      <c r="C31" s="28">
        <f>C29-C6</f>
        <v>0</v>
      </c>
      <c r="D31" s="29"/>
      <c r="E31" s="27"/>
      <c r="F31" s="28">
        <f>F29-F6</f>
        <v>0</v>
      </c>
      <c r="G31" s="29"/>
      <c r="H31" s="27"/>
      <c r="I31" s="28">
        <f>I29-I6</f>
        <v>0</v>
      </c>
      <c r="J31" s="29"/>
      <c r="K31" s="27"/>
      <c r="L31" s="28">
        <f>L29-L6</f>
        <v>0</v>
      </c>
      <c r="M31" s="29"/>
      <c r="N31" s="27"/>
      <c r="O31" s="28">
        <f>O29-O6</f>
        <v>0</v>
      </c>
      <c r="P31" s="29"/>
      <c r="Q31" s="27"/>
      <c r="R31" s="28">
        <f>R29-R6</f>
        <v>0</v>
      </c>
      <c r="S31" s="29"/>
      <c r="T31" s="27"/>
      <c r="U31" s="28">
        <f>U29-U6</f>
        <v>0</v>
      </c>
      <c r="V31" s="29"/>
      <c r="W31" s="27"/>
      <c r="X31" s="28">
        <f>X29-X6</f>
        <v>0</v>
      </c>
      <c r="Y31" s="29"/>
    </row>
    <row r="32" spans="1:25" ht="20" customHeight="1">
      <c r="B32" s="27"/>
      <c r="C32" s="6"/>
      <c r="D32" s="29"/>
      <c r="E32" s="27"/>
      <c r="F32" s="6"/>
      <c r="G32" s="29"/>
      <c r="H32" s="27"/>
      <c r="I32" s="6"/>
      <c r="J32" s="29"/>
      <c r="K32" s="27"/>
      <c r="L32" s="6"/>
      <c r="M32" s="29"/>
      <c r="N32" s="27"/>
      <c r="O32" s="6"/>
      <c r="P32" s="29"/>
      <c r="Q32" s="27"/>
      <c r="R32" s="6"/>
      <c r="S32" s="29"/>
      <c r="T32" s="27"/>
      <c r="U32" s="6"/>
      <c r="V32" s="29"/>
      <c r="W32" s="27"/>
      <c r="X32" s="6"/>
      <c r="Y32" s="29"/>
    </row>
    <row r="33" spans="1:25" ht="20" customHeight="1">
      <c r="A33" s="9" t="s">
        <v>27</v>
      </c>
      <c r="B33" s="30"/>
      <c r="C33" s="31" t="e">
        <f>C30/C6</f>
        <v>#DIV/0!</v>
      </c>
      <c r="D33" s="32"/>
      <c r="E33" s="30"/>
      <c r="F33" s="31" t="e">
        <f>F30/F6</f>
        <v>#DIV/0!</v>
      </c>
      <c r="G33" s="32"/>
      <c r="H33" s="30"/>
      <c r="I33" s="31" t="e">
        <f>I30/I6</f>
        <v>#DIV/0!</v>
      </c>
      <c r="J33" s="32"/>
      <c r="K33" s="30"/>
      <c r="L33" s="31" t="e">
        <f>L30/L6</f>
        <v>#DIV/0!</v>
      </c>
      <c r="M33" s="32"/>
      <c r="N33" s="30"/>
      <c r="O33" s="31" t="e">
        <f>O30/O6</f>
        <v>#DIV/0!</v>
      </c>
      <c r="P33" s="32"/>
      <c r="Q33" s="30"/>
      <c r="R33" s="31" t="e">
        <f>R30/R6</f>
        <v>#DIV/0!</v>
      </c>
      <c r="S33" s="32"/>
      <c r="T33" s="30"/>
      <c r="U33" s="31" t="e">
        <f>U30/U6</f>
        <v>#DIV/0!</v>
      </c>
      <c r="V33" s="32"/>
      <c r="W33" s="30"/>
      <c r="X33" s="31" t="e">
        <f>X30/X6</f>
        <v>#DIV/0!</v>
      </c>
      <c r="Y33" s="32"/>
    </row>
    <row r="34" spans="1:25" ht="20" customHeight="1">
      <c r="A34" s="10" t="s">
        <v>28</v>
      </c>
      <c r="B34" s="33"/>
      <c r="C34" s="34" t="e">
        <f>C31/C6</f>
        <v>#DIV/0!</v>
      </c>
      <c r="D34" s="35"/>
      <c r="E34" s="33"/>
      <c r="F34" s="34" t="e">
        <f>F31/F6</f>
        <v>#DIV/0!</v>
      </c>
      <c r="G34" s="35"/>
      <c r="H34" s="33"/>
      <c r="I34" s="34" t="e">
        <f>I31/I6</f>
        <v>#DIV/0!</v>
      </c>
      <c r="J34" s="35"/>
      <c r="K34" s="33"/>
      <c r="L34" s="34" t="e">
        <f>L31/L6</f>
        <v>#DIV/0!</v>
      </c>
      <c r="M34" s="35"/>
      <c r="N34" s="33"/>
      <c r="O34" s="34" t="e">
        <f>O31/O6</f>
        <v>#DIV/0!</v>
      </c>
      <c r="P34" s="35"/>
      <c r="Q34" s="33"/>
      <c r="R34" s="34" t="e">
        <f>R31/R6</f>
        <v>#DIV/0!</v>
      </c>
      <c r="S34" s="35"/>
      <c r="T34" s="33"/>
      <c r="U34" s="34" t="e">
        <f>U31/U6</f>
        <v>#DIV/0!</v>
      </c>
      <c r="V34" s="35"/>
      <c r="W34" s="33"/>
      <c r="X34" s="34" t="e">
        <f>X31/X6</f>
        <v>#DIV/0!</v>
      </c>
      <c r="Y34" s="35"/>
    </row>
    <row r="35" spans="1:25" ht="20" customHeight="1">
      <c r="B35" s="27"/>
      <c r="C35" s="6"/>
      <c r="D35" s="29"/>
      <c r="E35" s="27"/>
      <c r="F35" s="6"/>
      <c r="G35" s="29"/>
      <c r="H35" s="27"/>
      <c r="I35" s="6"/>
      <c r="J35" s="29"/>
      <c r="K35" s="27"/>
      <c r="L35" s="6"/>
      <c r="M35" s="29"/>
      <c r="N35" s="27"/>
      <c r="O35" s="6"/>
      <c r="P35" s="29"/>
      <c r="Q35" s="27"/>
      <c r="R35" s="6"/>
      <c r="S35" s="29"/>
      <c r="T35" s="27"/>
      <c r="U35" s="6"/>
      <c r="V35" s="29"/>
      <c r="W35" s="27"/>
      <c r="X35" s="6"/>
      <c r="Y35" s="29"/>
    </row>
    <row r="36" spans="1:25" ht="20" customHeight="1">
      <c r="A36" s="11" t="s">
        <v>31</v>
      </c>
      <c r="B36" s="30"/>
      <c r="C36" s="36" t="e">
        <f>C6/C26</f>
        <v>#DIV/0!</v>
      </c>
      <c r="D36" s="32"/>
      <c r="E36" s="30"/>
      <c r="F36" s="36" t="e">
        <f>F6/F26</f>
        <v>#DIV/0!</v>
      </c>
      <c r="G36" s="32"/>
      <c r="H36" s="30"/>
      <c r="I36" s="36" t="e">
        <f>I6/I26</f>
        <v>#DIV/0!</v>
      </c>
      <c r="J36" s="32"/>
      <c r="K36" s="30"/>
      <c r="L36" s="36" t="e">
        <f>L6/L26</f>
        <v>#DIV/0!</v>
      </c>
      <c r="M36" s="32"/>
      <c r="N36" s="30"/>
      <c r="O36" s="36" t="e">
        <f>O6/O26</f>
        <v>#DIV/0!</v>
      </c>
      <c r="P36" s="32"/>
      <c r="Q36" s="30"/>
      <c r="R36" s="36" t="e">
        <f>R6/R26</f>
        <v>#DIV/0!</v>
      </c>
      <c r="S36" s="32"/>
      <c r="T36" s="30"/>
      <c r="U36" s="36" t="e">
        <f>U6/U26</f>
        <v>#DIV/0!</v>
      </c>
      <c r="V36" s="32"/>
      <c r="W36" s="30"/>
      <c r="X36" s="36" t="e">
        <f>X6/X26</f>
        <v>#DIV/0!</v>
      </c>
      <c r="Y36" s="32"/>
    </row>
    <row r="37" spans="1:25" ht="20" customHeight="1">
      <c r="B37" s="27"/>
      <c r="C37" s="6"/>
      <c r="D37" s="29"/>
      <c r="E37" s="27"/>
      <c r="F37" s="6"/>
      <c r="G37" s="29"/>
      <c r="H37" s="27"/>
      <c r="I37" s="6"/>
      <c r="J37" s="29"/>
      <c r="K37" s="27"/>
      <c r="L37" s="6"/>
      <c r="M37" s="29"/>
      <c r="N37" s="27"/>
      <c r="O37" s="6"/>
      <c r="P37" s="29"/>
      <c r="Q37" s="27"/>
      <c r="R37" s="6"/>
      <c r="S37" s="29"/>
      <c r="T37" s="27"/>
      <c r="U37" s="6"/>
      <c r="V37" s="29"/>
      <c r="W37" s="27"/>
      <c r="X37" s="6"/>
      <c r="Y37" s="29"/>
    </row>
    <row r="38" spans="1:25" ht="20" customHeight="1">
      <c r="A38" s="10" t="s">
        <v>33</v>
      </c>
      <c r="B38" s="33"/>
      <c r="C38" s="34" t="e">
        <f>C19/C6</f>
        <v>#DIV/0!</v>
      </c>
      <c r="D38" s="35"/>
      <c r="E38" s="33"/>
      <c r="F38" s="34" t="e">
        <f>F19/F6</f>
        <v>#DIV/0!</v>
      </c>
      <c r="G38" s="35"/>
      <c r="H38" s="33"/>
      <c r="I38" s="34" t="e">
        <f>I19/I6</f>
        <v>#DIV/0!</v>
      </c>
      <c r="J38" s="35"/>
      <c r="K38" s="33"/>
      <c r="L38" s="34" t="e">
        <f>L19/L6</f>
        <v>#DIV/0!</v>
      </c>
      <c r="M38" s="35"/>
      <c r="N38" s="33"/>
      <c r="O38" s="34" t="e">
        <f>O19/O6</f>
        <v>#DIV/0!</v>
      </c>
      <c r="P38" s="35"/>
      <c r="Q38" s="33"/>
      <c r="R38" s="34" t="e">
        <f>R19/R6</f>
        <v>#DIV/0!</v>
      </c>
      <c r="S38" s="35"/>
      <c r="T38" s="33"/>
      <c r="U38" s="34" t="e">
        <f>U19/U6</f>
        <v>#DIV/0!</v>
      </c>
      <c r="V38" s="35"/>
      <c r="W38" s="33"/>
      <c r="X38" s="34" t="e">
        <f>X19/X6</f>
        <v>#DIV/0!</v>
      </c>
      <c r="Y38" s="35"/>
    </row>
    <row r="39" spans="1:25" ht="20" customHeight="1">
      <c r="B39" s="27"/>
      <c r="C39" s="6"/>
      <c r="D39" s="29"/>
      <c r="E39" s="27"/>
      <c r="F39" s="6"/>
      <c r="G39" s="29"/>
      <c r="H39" s="27"/>
      <c r="I39" s="6"/>
      <c r="J39" s="29"/>
      <c r="K39" s="27"/>
      <c r="L39" s="6"/>
      <c r="M39" s="29"/>
      <c r="N39" s="27"/>
      <c r="O39" s="6"/>
      <c r="P39" s="29"/>
      <c r="Q39" s="27"/>
      <c r="R39" s="6"/>
      <c r="S39" s="29"/>
      <c r="T39" s="27"/>
      <c r="U39" s="6"/>
      <c r="V39" s="29"/>
      <c r="W39" s="27"/>
      <c r="X39" s="6"/>
      <c r="Y39" s="29"/>
    </row>
    <row r="40" spans="1:25" ht="20" customHeight="1" thickBot="1">
      <c r="A40" s="113" t="s">
        <v>34</v>
      </c>
      <c r="B40" s="37"/>
      <c r="C40" s="5" t="e">
        <f>C21/C6</f>
        <v>#DIV/0!</v>
      </c>
      <c r="D40" s="38"/>
      <c r="E40" s="37"/>
      <c r="F40" s="5" t="e">
        <f>F21/F6</f>
        <v>#DIV/0!</v>
      </c>
      <c r="G40" s="38"/>
      <c r="H40" s="37"/>
      <c r="I40" s="5" t="e">
        <f>I21/I6</f>
        <v>#DIV/0!</v>
      </c>
      <c r="J40" s="38"/>
      <c r="K40" s="37"/>
      <c r="L40" s="5" t="e">
        <f>L21/L6</f>
        <v>#DIV/0!</v>
      </c>
      <c r="M40" s="38"/>
      <c r="N40" s="37"/>
      <c r="O40" s="5" t="e">
        <f>O21/O6</f>
        <v>#DIV/0!</v>
      </c>
      <c r="P40" s="38"/>
      <c r="Q40" s="37"/>
      <c r="R40" s="5" t="e">
        <f>R21/R6</f>
        <v>#DIV/0!</v>
      </c>
      <c r="S40" s="38"/>
      <c r="T40" s="37"/>
      <c r="U40" s="5" t="e">
        <f>U21/U6</f>
        <v>#DIV/0!</v>
      </c>
      <c r="V40" s="38"/>
      <c r="W40" s="37"/>
      <c r="X40" s="5" t="e">
        <f>X21/X6</f>
        <v>#DIV/0!</v>
      </c>
      <c r="Y40" s="38"/>
    </row>
  </sheetData>
  <sheetProtection password="CF57" sheet="1" objects="1" scenarios="1" selectLockedCells="1"/>
  <mergeCells count="17">
    <mergeCell ref="N3:P3"/>
    <mergeCell ref="A3:A4"/>
    <mergeCell ref="Q2:S2"/>
    <mergeCell ref="T2:V2"/>
    <mergeCell ref="W2:Y2"/>
    <mergeCell ref="B2:D2"/>
    <mergeCell ref="E2:G2"/>
    <mergeCell ref="H2:J2"/>
    <mergeCell ref="K2:M2"/>
    <mergeCell ref="N2:P2"/>
    <mergeCell ref="Q3:S3"/>
    <mergeCell ref="T3:V3"/>
    <mergeCell ref="W3:Y3"/>
    <mergeCell ref="B3:D3"/>
    <mergeCell ref="E3:G3"/>
    <mergeCell ref="H3:J3"/>
    <mergeCell ref="K3:M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9"/>
  <sheetViews>
    <sheetView showGridLines="0" zoomScale="125" zoomScaleNormal="125" zoomScalePageLayoutView="125" workbookViewId="0">
      <selection activeCell="H9" sqref="H9"/>
    </sheetView>
  </sheetViews>
  <sheetFormatPr baseColWidth="10" defaultColWidth="8.83203125" defaultRowHeight="12" x14ac:dyDescent="0"/>
  <cols>
    <col min="1" max="1" width="3.6640625" style="41" customWidth="1"/>
    <col min="2" max="2" width="13.5" style="41" customWidth="1"/>
    <col min="3" max="3" width="0.5" style="41" customWidth="1"/>
    <col min="4" max="4" width="10.83203125" style="41" customWidth="1"/>
    <col min="5" max="5" width="0.5" style="41" customWidth="1"/>
    <col min="6" max="6" width="10.83203125" style="41" customWidth="1"/>
    <col min="7" max="7" width="0.5" style="41" customWidth="1"/>
    <col min="8" max="8" width="10.83203125" style="41" customWidth="1"/>
    <col min="9" max="9" width="0.5" style="41" customWidth="1"/>
    <col min="10" max="10" width="10.83203125" style="41" customWidth="1"/>
    <col min="11" max="11" width="0.5" style="41" customWidth="1"/>
    <col min="12" max="12" width="10.83203125" style="41" customWidth="1"/>
    <col min="13" max="13" width="0.5" style="41" customWidth="1"/>
    <col min="14" max="14" width="10.83203125" style="41" customWidth="1"/>
    <col min="15" max="15" width="0.5" style="41" customWidth="1"/>
    <col min="16" max="16" width="11.5" style="41" customWidth="1"/>
    <col min="17" max="17" width="0.5" style="41" customWidth="1"/>
    <col min="18" max="18" width="11.33203125" style="41" customWidth="1"/>
    <col min="19" max="19" width="0.5" style="41" customWidth="1"/>
    <col min="20" max="20" width="10.83203125" style="41" customWidth="1"/>
    <col min="21" max="21" width="0.5" style="41" customWidth="1"/>
    <col min="22" max="22" width="17.33203125" style="41" customWidth="1"/>
    <col min="23" max="23" width="0.5" style="41" customWidth="1"/>
    <col min="24" max="24" width="0.33203125" style="41" customWidth="1"/>
    <col min="25" max="25" width="9" style="41" bestFit="1" customWidth="1"/>
    <col min="26" max="16384" width="8.83203125" style="41"/>
  </cols>
  <sheetData>
    <row r="2" spans="2:28" ht="15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45"/>
      <c r="X2" s="45"/>
      <c r="Y2" s="46"/>
    </row>
    <row r="3" spans="2:28" ht="13" thickBot="1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7"/>
      <c r="W3" s="47"/>
      <c r="X3" s="45"/>
      <c r="Y3" s="48"/>
    </row>
    <row r="4" spans="2:28" ht="15" customHeight="1">
      <c r="B4" s="132" t="s">
        <v>60</v>
      </c>
      <c r="C4" s="40"/>
      <c r="D4" s="64" t="s">
        <v>43</v>
      </c>
      <c r="E4" s="40"/>
      <c r="F4" s="64" t="s">
        <v>44</v>
      </c>
      <c r="G4" s="40"/>
      <c r="H4" s="64" t="s">
        <v>45</v>
      </c>
      <c r="I4" s="40"/>
      <c r="J4" s="64" t="s">
        <v>46</v>
      </c>
      <c r="K4" s="40"/>
      <c r="L4" s="64" t="s">
        <v>47</v>
      </c>
      <c r="M4" s="40"/>
      <c r="N4" s="64" t="s">
        <v>48</v>
      </c>
      <c r="O4" s="40"/>
      <c r="P4" s="64" t="s">
        <v>49</v>
      </c>
      <c r="Q4" s="40"/>
      <c r="R4" s="64" t="s">
        <v>50</v>
      </c>
      <c r="S4" s="40"/>
      <c r="T4" s="64" t="s">
        <v>51</v>
      </c>
      <c r="U4" s="40"/>
      <c r="V4" s="64" t="s">
        <v>52</v>
      </c>
      <c r="W4" s="39"/>
      <c r="X4" s="39"/>
      <c r="Z4" s="42"/>
      <c r="AA4" s="43"/>
      <c r="AB4" s="42"/>
    </row>
    <row r="5" spans="2:28" s="55" customFormat="1" ht="63" customHeight="1">
      <c r="B5" s="133"/>
      <c r="C5" s="52"/>
      <c r="D5" s="65" t="s">
        <v>59</v>
      </c>
      <c r="E5" s="52"/>
      <c r="F5" s="65" t="s">
        <v>61</v>
      </c>
      <c r="G5" s="52"/>
      <c r="H5" s="65" t="s">
        <v>62</v>
      </c>
      <c r="I5" s="52"/>
      <c r="J5" s="65" t="s">
        <v>63</v>
      </c>
      <c r="K5" s="52"/>
      <c r="L5" s="65" t="s">
        <v>64</v>
      </c>
      <c r="M5" s="52"/>
      <c r="N5" s="65" t="s">
        <v>65</v>
      </c>
      <c r="O5" s="52"/>
      <c r="P5" s="65" t="s">
        <v>66</v>
      </c>
      <c r="Q5" s="52"/>
      <c r="R5" s="65" t="s">
        <v>67</v>
      </c>
      <c r="S5" s="52"/>
      <c r="T5" s="65" t="s">
        <v>68</v>
      </c>
      <c r="U5" s="52"/>
      <c r="V5" s="65" t="s">
        <v>69</v>
      </c>
      <c r="W5" s="52"/>
      <c r="X5" s="52"/>
      <c r="Y5" s="51"/>
      <c r="Z5" s="53"/>
      <c r="AA5" s="54"/>
      <c r="AB5" s="53"/>
    </row>
    <row r="6" spans="2:28" s="60" customFormat="1" ht="4" customHeight="1">
      <c r="B6" s="69"/>
      <c r="C6" s="56"/>
      <c r="D6" s="66" t="s">
        <v>43</v>
      </c>
      <c r="E6" s="56"/>
      <c r="F6" s="66" t="s">
        <v>44</v>
      </c>
      <c r="G6" s="56"/>
      <c r="H6" s="66" t="s">
        <v>45</v>
      </c>
      <c r="I6" s="56"/>
      <c r="J6" s="66" t="s">
        <v>46</v>
      </c>
      <c r="K6" s="56"/>
      <c r="L6" s="66" t="s">
        <v>47</v>
      </c>
      <c r="M6" s="56"/>
      <c r="N6" s="66" t="s">
        <v>48</v>
      </c>
      <c r="O6" s="56"/>
      <c r="P6" s="66" t="s">
        <v>49</v>
      </c>
      <c r="Q6" s="56"/>
      <c r="R6" s="66" t="s">
        <v>50</v>
      </c>
      <c r="S6" s="56"/>
      <c r="T6" s="66" t="s">
        <v>51</v>
      </c>
      <c r="U6" s="56"/>
      <c r="V6" s="66" t="s">
        <v>52</v>
      </c>
      <c r="W6" s="56"/>
      <c r="X6" s="56" t="s">
        <v>43</v>
      </c>
      <c r="Y6" s="61"/>
      <c r="Z6" s="62"/>
      <c r="AA6" s="63"/>
      <c r="AB6" s="62"/>
    </row>
    <row r="7" spans="2:28">
      <c r="B7" s="72" t="s">
        <v>53</v>
      </c>
      <c r="C7" s="57">
        <v>1</v>
      </c>
      <c r="D7" s="73">
        <v>3</v>
      </c>
      <c r="E7" s="57">
        <v>1</v>
      </c>
      <c r="F7" s="73">
        <v>3</v>
      </c>
      <c r="G7" s="57">
        <v>1</v>
      </c>
      <c r="H7" s="73">
        <v>3</v>
      </c>
      <c r="I7" s="57">
        <v>1</v>
      </c>
      <c r="J7" s="73">
        <v>3</v>
      </c>
      <c r="K7" s="57">
        <v>1</v>
      </c>
      <c r="L7" s="73">
        <v>3</v>
      </c>
      <c r="M7" s="57">
        <v>1</v>
      </c>
      <c r="N7" s="73">
        <v>3</v>
      </c>
      <c r="O7" s="57">
        <v>1</v>
      </c>
      <c r="P7" s="73">
        <v>3</v>
      </c>
      <c r="Q7" s="57">
        <v>1</v>
      </c>
      <c r="R7" s="73">
        <v>3</v>
      </c>
      <c r="S7" s="57">
        <v>1</v>
      </c>
      <c r="T7" s="73">
        <v>3</v>
      </c>
      <c r="U7" s="57">
        <v>1</v>
      </c>
      <c r="V7" s="73">
        <v>3</v>
      </c>
      <c r="W7" s="44">
        <v>1</v>
      </c>
      <c r="X7" s="44">
        <v>3</v>
      </c>
      <c r="Y7" s="44"/>
      <c r="Z7" s="42"/>
      <c r="AA7" s="43"/>
      <c r="AB7" s="42"/>
    </row>
    <row r="8" spans="2:28" s="46" customFormat="1" ht="9" customHeight="1">
      <c r="B8" s="70"/>
      <c r="C8" s="57"/>
      <c r="D8" s="67"/>
      <c r="E8" s="57"/>
      <c r="F8" s="67"/>
      <c r="G8" s="57"/>
      <c r="H8" s="67"/>
      <c r="I8" s="57"/>
      <c r="J8" s="67"/>
      <c r="K8" s="57"/>
      <c r="L8" s="67"/>
      <c r="M8" s="57"/>
      <c r="N8" s="67"/>
      <c r="O8" s="57"/>
      <c r="P8" s="67"/>
      <c r="Q8" s="57"/>
      <c r="R8" s="67"/>
      <c r="S8" s="57"/>
      <c r="T8" s="67"/>
      <c r="U8" s="57"/>
      <c r="V8" s="67"/>
      <c r="W8" s="45"/>
      <c r="X8" s="45"/>
      <c r="Y8" s="45"/>
      <c r="Z8" s="42"/>
      <c r="AA8" s="43"/>
      <c r="AB8" s="42"/>
    </row>
    <row r="9" spans="2:28" s="55" customFormat="1" ht="19" customHeight="1">
      <c r="B9" s="71" t="s">
        <v>72</v>
      </c>
      <c r="C9" s="58">
        <v>1</v>
      </c>
      <c r="D9" s="68"/>
      <c r="E9" s="58">
        <v>1</v>
      </c>
      <c r="F9" s="68"/>
      <c r="G9" s="54">
        <v>1</v>
      </c>
      <c r="H9" s="68"/>
      <c r="I9" s="54">
        <v>1</v>
      </c>
      <c r="J9" s="68"/>
      <c r="K9" s="54">
        <v>1</v>
      </c>
      <c r="L9" s="68"/>
      <c r="M9" s="54">
        <v>1</v>
      </c>
      <c r="N9" s="68"/>
      <c r="O9" s="54">
        <v>1</v>
      </c>
      <c r="P9" s="68"/>
      <c r="Q9" s="54">
        <v>1</v>
      </c>
      <c r="R9" s="68"/>
      <c r="S9" s="54">
        <v>1</v>
      </c>
      <c r="T9" s="68"/>
      <c r="U9" s="54">
        <v>1</v>
      </c>
      <c r="V9" s="68"/>
      <c r="W9" s="59">
        <f>R11</f>
        <v>1</v>
      </c>
      <c r="X9" s="59">
        <f>D9</f>
        <v>0</v>
      </c>
      <c r="Y9" s="57"/>
      <c r="Z9" s="53"/>
      <c r="AA9" s="54"/>
      <c r="AB9" s="53"/>
    </row>
    <row r="10" spans="2:28" s="86" customFormat="1" ht="9" customHeight="1">
      <c r="B10" s="79"/>
      <c r="C10" s="80"/>
      <c r="D10" s="81"/>
      <c r="E10" s="80"/>
      <c r="F10" s="81"/>
      <c r="G10" s="82"/>
      <c r="H10" s="81"/>
      <c r="I10" s="82"/>
      <c r="J10" s="81"/>
      <c r="K10" s="82"/>
      <c r="L10" s="81"/>
      <c r="M10" s="82"/>
      <c r="N10" s="81"/>
      <c r="O10" s="82"/>
      <c r="P10" s="81"/>
      <c r="Q10" s="82"/>
      <c r="R10" s="81"/>
      <c r="S10" s="82"/>
      <c r="T10" s="81"/>
      <c r="U10" s="82"/>
      <c r="V10" s="81"/>
      <c r="W10" s="83"/>
      <c r="X10" s="83"/>
      <c r="Y10" s="84"/>
      <c r="Z10" s="85"/>
      <c r="AA10" s="82"/>
      <c r="AB10" s="85"/>
    </row>
    <row r="11" spans="2:28" ht="13" thickBot="1">
      <c r="B11" s="74" t="s">
        <v>71</v>
      </c>
      <c r="C11" s="45">
        <v>1</v>
      </c>
      <c r="D11" s="75">
        <v>1</v>
      </c>
      <c r="E11" s="45">
        <v>1</v>
      </c>
      <c r="F11" s="75">
        <v>1</v>
      </c>
      <c r="G11" s="45">
        <v>1</v>
      </c>
      <c r="H11" s="75">
        <v>1</v>
      </c>
      <c r="I11" s="45">
        <v>1</v>
      </c>
      <c r="J11" s="75">
        <v>1</v>
      </c>
      <c r="K11" s="45">
        <v>1</v>
      </c>
      <c r="L11" s="75">
        <v>1</v>
      </c>
      <c r="M11" s="45">
        <v>1</v>
      </c>
      <c r="N11" s="75">
        <v>1</v>
      </c>
      <c r="O11" s="45">
        <v>1</v>
      </c>
      <c r="P11" s="75">
        <v>1</v>
      </c>
      <c r="Q11" s="45">
        <v>1</v>
      </c>
      <c r="R11" s="75">
        <v>1</v>
      </c>
      <c r="S11" s="45">
        <v>1</v>
      </c>
      <c r="T11" s="75">
        <v>1</v>
      </c>
      <c r="U11" s="45">
        <v>1</v>
      </c>
      <c r="V11" s="75">
        <v>1</v>
      </c>
      <c r="W11" s="44">
        <v>1</v>
      </c>
      <c r="X11" s="44">
        <v>1</v>
      </c>
      <c r="Y11" s="47"/>
      <c r="Z11" s="42"/>
      <c r="AA11" s="43"/>
      <c r="AB11" s="42"/>
    </row>
    <row r="12" spans="2:28" hidden="1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2"/>
      <c r="AA12" s="43"/>
      <c r="AB12" s="42"/>
    </row>
    <row r="13" spans="2:28" hidden="1">
      <c r="B13" s="49" t="s">
        <v>54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Y13" s="40" t="s">
        <v>55</v>
      </c>
      <c r="Z13" s="42"/>
      <c r="AA13" s="43"/>
      <c r="AB13" s="42"/>
    </row>
    <row r="14" spans="2:28" hidden="1">
      <c r="B14" s="46" t="s">
        <v>56</v>
      </c>
      <c r="C14" s="44">
        <f t="shared" ref="C14:W14" si="0">C7*D7</f>
        <v>3</v>
      </c>
      <c r="D14" s="44">
        <f t="shared" si="0"/>
        <v>3</v>
      </c>
      <c r="E14" s="44">
        <f t="shared" si="0"/>
        <v>3</v>
      </c>
      <c r="F14" s="44">
        <f t="shared" si="0"/>
        <v>3</v>
      </c>
      <c r="G14" s="44">
        <f t="shared" si="0"/>
        <v>3</v>
      </c>
      <c r="H14" s="44">
        <f t="shared" si="0"/>
        <v>3</v>
      </c>
      <c r="I14" s="44">
        <f t="shared" si="0"/>
        <v>3</v>
      </c>
      <c r="J14" s="44">
        <f t="shared" si="0"/>
        <v>3</v>
      </c>
      <c r="K14" s="44">
        <f t="shared" si="0"/>
        <v>3</v>
      </c>
      <c r="L14" s="44">
        <f t="shared" si="0"/>
        <v>3</v>
      </c>
      <c r="M14" s="44">
        <f t="shared" si="0"/>
        <v>3</v>
      </c>
      <c r="N14" s="44">
        <f t="shared" si="0"/>
        <v>3</v>
      </c>
      <c r="O14" s="44">
        <f t="shared" si="0"/>
        <v>3</v>
      </c>
      <c r="P14" s="44">
        <f t="shared" si="0"/>
        <v>3</v>
      </c>
      <c r="Q14" s="44">
        <f t="shared" si="0"/>
        <v>3</v>
      </c>
      <c r="R14" s="44">
        <f t="shared" si="0"/>
        <v>3</v>
      </c>
      <c r="S14" s="44">
        <f t="shared" si="0"/>
        <v>3</v>
      </c>
      <c r="T14" s="44">
        <f t="shared" si="0"/>
        <v>3</v>
      </c>
      <c r="U14" s="44">
        <f t="shared" si="0"/>
        <v>3</v>
      </c>
      <c r="V14" s="44">
        <f t="shared" si="0"/>
        <v>3</v>
      </c>
      <c r="W14" s="44">
        <f t="shared" si="0"/>
        <v>3</v>
      </c>
      <c r="X14" s="44"/>
      <c r="Y14" s="50">
        <f>SUM(D14:W14)</f>
        <v>60</v>
      </c>
      <c r="Z14" s="42"/>
      <c r="AA14" s="43"/>
      <c r="AB14" s="42"/>
    </row>
    <row r="15" spans="2:28" hidden="1">
      <c r="B15" s="46" t="s">
        <v>57</v>
      </c>
      <c r="C15" s="44">
        <f t="shared" ref="C15:W15" si="1">C9*D9</f>
        <v>0</v>
      </c>
      <c r="D15" s="44">
        <f t="shared" si="1"/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4">
        <f t="shared" si="1"/>
        <v>0</v>
      </c>
      <c r="S15" s="44">
        <f t="shared" si="1"/>
        <v>0</v>
      </c>
      <c r="T15" s="44">
        <f t="shared" si="1"/>
        <v>0</v>
      </c>
      <c r="U15" s="44">
        <f t="shared" si="1"/>
        <v>0</v>
      </c>
      <c r="V15" s="44">
        <f t="shared" si="1"/>
        <v>0</v>
      </c>
      <c r="W15" s="44">
        <f t="shared" si="1"/>
        <v>0</v>
      </c>
      <c r="X15" s="44"/>
      <c r="Y15" s="50">
        <f>SUM(D15:W15)</f>
        <v>0</v>
      </c>
      <c r="Z15" s="42"/>
      <c r="AA15" s="42"/>
      <c r="AB15" s="42"/>
    </row>
    <row r="16" spans="2:28" hidden="1">
      <c r="B16" s="46" t="s">
        <v>58</v>
      </c>
      <c r="C16" s="44">
        <f t="shared" ref="C16:W16" si="2">C11*D11</f>
        <v>1</v>
      </c>
      <c r="D16" s="44">
        <f t="shared" ref="D16" si="3">D11*E11</f>
        <v>1</v>
      </c>
      <c r="E16" s="44">
        <f t="shared" si="2"/>
        <v>1</v>
      </c>
      <c r="F16" s="44">
        <f t="shared" si="2"/>
        <v>1</v>
      </c>
      <c r="G16" s="44">
        <f t="shared" si="2"/>
        <v>1</v>
      </c>
      <c r="H16" s="44">
        <f t="shared" si="2"/>
        <v>1</v>
      </c>
      <c r="I16" s="44">
        <f t="shared" si="2"/>
        <v>1</v>
      </c>
      <c r="J16" s="44">
        <f t="shared" si="2"/>
        <v>1</v>
      </c>
      <c r="K16" s="44">
        <f t="shared" si="2"/>
        <v>1</v>
      </c>
      <c r="L16" s="44">
        <f t="shared" si="2"/>
        <v>1</v>
      </c>
      <c r="M16" s="44">
        <f t="shared" si="2"/>
        <v>1</v>
      </c>
      <c r="N16" s="44">
        <f t="shared" si="2"/>
        <v>1</v>
      </c>
      <c r="O16" s="44">
        <f t="shared" si="2"/>
        <v>1</v>
      </c>
      <c r="P16" s="44">
        <f t="shared" si="2"/>
        <v>1</v>
      </c>
      <c r="Q16" s="44">
        <f t="shared" si="2"/>
        <v>1</v>
      </c>
      <c r="R16" s="44">
        <f t="shared" si="2"/>
        <v>1</v>
      </c>
      <c r="S16" s="44">
        <f t="shared" si="2"/>
        <v>1</v>
      </c>
      <c r="T16" s="44">
        <f t="shared" si="2"/>
        <v>1</v>
      </c>
      <c r="U16" s="44">
        <f t="shared" si="2"/>
        <v>1</v>
      </c>
      <c r="V16" s="44">
        <f t="shared" si="2"/>
        <v>1</v>
      </c>
      <c r="W16" s="44">
        <f t="shared" si="2"/>
        <v>1</v>
      </c>
      <c r="X16" s="44"/>
      <c r="Y16" s="50">
        <f>SUM(D16:W16)</f>
        <v>20</v>
      </c>
      <c r="Z16" s="42"/>
      <c r="AA16" s="42"/>
      <c r="AB16" s="42"/>
    </row>
    <row r="17" spans="2:24">
      <c r="B17" s="4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2:24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2:24">
      <c r="B19" s="76" t="s">
        <v>70</v>
      </c>
      <c r="C19" s="77"/>
      <c r="D19" s="78">
        <f>100*($Y$15-$Y$16)/($Y$14-$Y$16)</f>
        <v>-50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</sheetData>
  <sheetProtection password="CF57" sheet="1" objects="1" scenarios="1" selectLockedCells="1"/>
  <mergeCells count="2">
    <mergeCell ref="B4:B5"/>
    <mergeCell ref="B2:V2"/>
  </mergeCells>
  <pageMargins left="0.78740157499999996" right="0.78740157499999996" top="0.984251969" bottom="0.984251969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Introducao</vt:lpstr>
      <vt:lpstr>5 mL</vt:lpstr>
      <vt:lpstr>10 mL</vt:lpstr>
      <vt:lpstr>EV</vt:lpstr>
    </vt:vector>
  </TitlesOfParts>
  <Company>FCUP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Ricardo Pinto</dc:creator>
  <cp:lastModifiedBy>José Ricardo Pinto</cp:lastModifiedBy>
  <dcterms:created xsi:type="dcterms:W3CDTF">2013-05-05T17:11:06Z</dcterms:created>
  <dcterms:modified xsi:type="dcterms:W3CDTF">2013-05-22T21:26:33Z</dcterms:modified>
</cp:coreProperties>
</file>