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11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12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13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14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5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6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7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8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9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20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tables/table1.xml" ContentType="application/vnd.openxmlformats-officedocument.spreadsheetml.table+xml"/>
  <Override PartName="/xl/drawings/drawing3.xml" ContentType="application/vnd.openxmlformats-officedocument.drawing+xml"/>
  <Override PartName="/xl/charts/chart2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abriela\Desktop\FERRAMENTA SHE DESPROTEGIDA\desprotegida mesmo\"/>
    </mc:Choice>
  </mc:AlternateContent>
  <bookViews>
    <workbookView xWindow="0" yWindow="465" windowWidth="25605" windowHeight="14655" tabRatio="598"/>
  </bookViews>
  <sheets>
    <sheet name="1 - Instruções" sheetId="4" r:id="rId1"/>
    <sheet name="2 - avaliação SHE" sheetId="21" r:id="rId2"/>
    <sheet name="3 - Criterios" sheetId="18" r:id="rId3"/>
    <sheet name="ocultar" sheetId="7" state="hidden" r:id="rId4"/>
  </sheets>
  <calcPr calcId="162913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74" i="21" l="1"/>
  <c r="F74" i="21"/>
  <c r="E74" i="21"/>
  <c r="E258" i="21"/>
  <c r="E259" i="21"/>
  <c r="E260" i="21"/>
  <c r="E261" i="21"/>
  <c r="E262" i="21"/>
  <c r="E263" i="21"/>
  <c r="E264" i="21"/>
  <c r="E265" i="21"/>
  <c r="E266" i="21"/>
  <c r="E267" i="21"/>
  <c r="E273" i="21"/>
  <c r="F16" i="7"/>
  <c r="G258" i="21"/>
  <c r="G259" i="21"/>
  <c r="G260" i="21"/>
  <c r="G261" i="21"/>
  <c r="G262" i="21"/>
  <c r="G263" i="21"/>
  <c r="G264" i="21"/>
  <c r="G265" i="21"/>
  <c r="G266" i="21"/>
  <c r="G267" i="21"/>
  <c r="G273" i="21"/>
  <c r="E16" i="7"/>
  <c r="F258" i="21"/>
  <c r="F259" i="21"/>
  <c r="F260" i="21"/>
  <c r="F261" i="21"/>
  <c r="F262" i="21"/>
  <c r="F263" i="21"/>
  <c r="F264" i="21"/>
  <c r="F265" i="21"/>
  <c r="F266" i="21"/>
  <c r="F267" i="21"/>
  <c r="F273" i="21"/>
  <c r="D16" i="7"/>
  <c r="C16" i="7"/>
  <c r="B16" i="7"/>
  <c r="E238" i="21"/>
  <c r="E239" i="21"/>
  <c r="E240" i="21"/>
  <c r="E241" i="21"/>
  <c r="E242" i="21"/>
  <c r="E243" i="21"/>
  <c r="E244" i="21"/>
  <c r="E245" i="21"/>
  <c r="E246" i="21"/>
  <c r="E247" i="21"/>
  <c r="E253" i="21"/>
  <c r="F15" i="7"/>
  <c r="G238" i="21"/>
  <c r="G239" i="21"/>
  <c r="G240" i="21"/>
  <c r="G241" i="21"/>
  <c r="G242" i="21"/>
  <c r="G243" i="21"/>
  <c r="G244" i="21"/>
  <c r="G245" i="21"/>
  <c r="G246" i="21"/>
  <c r="G247" i="21"/>
  <c r="G253" i="21"/>
  <c r="E15" i="7"/>
  <c r="F238" i="21"/>
  <c r="F239" i="21"/>
  <c r="F240" i="21"/>
  <c r="F241" i="21"/>
  <c r="F242" i="21"/>
  <c r="F243" i="21"/>
  <c r="F244" i="21"/>
  <c r="F245" i="21"/>
  <c r="F246" i="21"/>
  <c r="F247" i="21"/>
  <c r="F253" i="21"/>
  <c r="D15" i="7"/>
  <c r="C15" i="7"/>
  <c r="B15" i="7"/>
  <c r="E216" i="21"/>
  <c r="E217" i="21"/>
  <c r="E218" i="21"/>
  <c r="E219" i="21"/>
  <c r="E220" i="21"/>
  <c r="E221" i="21"/>
  <c r="E222" i="21"/>
  <c r="E223" i="21"/>
  <c r="E224" i="21"/>
  <c r="E225" i="21"/>
  <c r="E231" i="21"/>
  <c r="F14" i="7"/>
  <c r="G216" i="21"/>
  <c r="G217" i="21"/>
  <c r="G218" i="21"/>
  <c r="G219" i="21"/>
  <c r="G220" i="21"/>
  <c r="G221" i="21"/>
  <c r="G222" i="21"/>
  <c r="G223" i="21"/>
  <c r="G224" i="21"/>
  <c r="G225" i="21"/>
  <c r="G231" i="21"/>
  <c r="E14" i="7"/>
  <c r="F216" i="21"/>
  <c r="F217" i="21"/>
  <c r="F218" i="21"/>
  <c r="F219" i="21"/>
  <c r="F220" i="21"/>
  <c r="F221" i="21"/>
  <c r="F222" i="21"/>
  <c r="F223" i="21"/>
  <c r="F224" i="21"/>
  <c r="F225" i="21"/>
  <c r="F231" i="21"/>
  <c r="D14" i="7"/>
  <c r="C14" i="7"/>
  <c r="B14" i="7"/>
  <c r="E195" i="21"/>
  <c r="E196" i="21"/>
  <c r="E197" i="21"/>
  <c r="E198" i="21"/>
  <c r="E199" i="21"/>
  <c r="E200" i="21"/>
  <c r="E201" i="21"/>
  <c r="E202" i="21"/>
  <c r="E203" i="21"/>
  <c r="E204" i="21"/>
  <c r="E210" i="21"/>
  <c r="F13" i="7"/>
  <c r="G195" i="21"/>
  <c r="G196" i="21"/>
  <c r="G197" i="21"/>
  <c r="G198" i="21"/>
  <c r="G199" i="21"/>
  <c r="G200" i="21"/>
  <c r="G201" i="21"/>
  <c r="G202" i="21"/>
  <c r="G203" i="21"/>
  <c r="G204" i="21"/>
  <c r="G210" i="21"/>
  <c r="E13" i="7"/>
  <c r="F195" i="21"/>
  <c r="F196" i="21"/>
  <c r="F197" i="21"/>
  <c r="F198" i="21"/>
  <c r="F199" i="21"/>
  <c r="F200" i="21"/>
  <c r="F201" i="21"/>
  <c r="F202" i="21"/>
  <c r="F203" i="21"/>
  <c r="F204" i="21"/>
  <c r="F210" i="21"/>
  <c r="D13" i="7"/>
  <c r="C13" i="7"/>
  <c r="B13" i="7"/>
  <c r="E174" i="21"/>
  <c r="E175" i="21"/>
  <c r="E176" i="21"/>
  <c r="E177" i="21"/>
  <c r="E178" i="21"/>
  <c r="E179" i="21"/>
  <c r="E180" i="21"/>
  <c r="E181" i="21"/>
  <c r="E182" i="21"/>
  <c r="E183" i="21"/>
  <c r="E189" i="21"/>
  <c r="F12" i="7"/>
  <c r="G174" i="21"/>
  <c r="G175" i="21"/>
  <c r="G176" i="21"/>
  <c r="G177" i="21"/>
  <c r="G178" i="21"/>
  <c r="G179" i="21"/>
  <c r="G180" i="21"/>
  <c r="G181" i="21"/>
  <c r="G182" i="21"/>
  <c r="G183" i="21"/>
  <c r="G189" i="21"/>
  <c r="E12" i="7"/>
  <c r="F174" i="21"/>
  <c r="F175" i="21"/>
  <c r="F176" i="21"/>
  <c r="F177" i="21"/>
  <c r="F178" i="21"/>
  <c r="F179" i="21"/>
  <c r="F180" i="21"/>
  <c r="F181" i="21"/>
  <c r="F182" i="21"/>
  <c r="F183" i="21"/>
  <c r="F189" i="21"/>
  <c r="D12" i="7"/>
  <c r="C12" i="7"/>
  <c r="B12" i="7"/>
  <c r="E153" i="21"/>
  <c r="E154" i="21"/>
  <c r="E155" i="21"/>
  <c r="E156" i="21"/>
  <c r="E157" i="21"/>
  <c r="E158" i="21"/>
  <c r="E159" i="21"/>
  <c r="E160" i="21"/>
  <c r="E161" i="21"/>
  <c r="E162" i="21"/>
  <c r="E168" i="21"/>
  <c r="F11" i="7"/>
  <c r="G153" i="21"/>
  <c r="G154" i="21"/>
  <c r="G155" i="21"/>
  <c r="G156" i="21"/>
  <c r="G157" i="21"/>
  <c r="G158" i="21"/>
  <c r="G159" i="21"/>
  <c r="G160" i="21"/>
  <c r="G161" i="21"/>
  <c r="G162" i="21"/>
  <c r="G168" i="21"/>
  <c r="E11" i="7"/>
  <c r="F153" i="21"/>
  <c r="F154" i="21"/>
  <c r="F155" i="21"/>
  <c r="F156" i="21"/>
  <c r="F157" i="21"/>
  <c r="F158" i="21"/>
  <c r="F159" i="21"/>
  <c r="F160" i="21"/>
  <c r="F161" i="21"/>
  <c r="F162" i="21"/>
  <c r="F168" i="21"/>
  <c r="D11" i="7"/>
  <c r="C11" i="7"/>
  <c r="B11" i="7"/>
  <c r="E132" i="21"/>
  <c r="E133" i="21"/>
  <c r="E134" i="21"/>
  <c r="E135" i="21"/>
  <c r="E136" i="21"/>
  <c r="E137" i="21"/>
  <c r="E138" i="21"/>
  <c r="E139" i="21"/>
  <c r="E140" i="21"/>
  <c r="E141" i="21"/>
  <c r="E142" i="21"/>
  <c r="E143" i="21"/>
  <c r="E144" i="21"/>
  <c r="E145" i="21"/>
  <c r="E146" i="21"/>
  <c r="E147" i="21"/>
  <c r="F10" i="7"/>
  <c r="G132" i="21"/>
  <c r="G133" i="21"/>
  <c r="G134" i="21"/>
  <c r="G135" i="21"/>
  <c r="G136" i="21"/>
  <c r="G137" i="21"/>
  <c r="G138" i="21"/>
  <c r="G139" i="21"/>
  <c r="G140" i="21"/>
  <c r="G141" i="21"/>
  <c r="G142" i="21"/>
  <c r="G143" i="21"/>
  <c r="G144" i="21"/>
  <c r="G145" i="21"/>
  <c r="G146" i="21"/>
  <c r="G147" i="21"/>
  <c r="E10" i="7"/>
  <c r="F132" i="21"/>
  <c r="F133" i="21"/>
  <c r="F134" i="21"/>
  <c r="F135" i="21"/>
  <c r="F136" i="21"/>
  <c r="F137" i="21"/>
  <c r="F138" i="21"/>
  <c r="F139" i="21"/>
  <c r="F140" i="21"/>
  <c r="F141" i="21"/>
  <c r="F142" i="21"/>
  <c r="F143" i="21"/>
  <c r="F144" i="21"/>
  <c r="F145" i="21"/>
  <c r="F146" i="21"/>
  <c r="F147" i="21"/>
  <c r="D10" i="7"/>
  <c r="C10" i="7"/>
  <c r="B10" i="7"/>
  <c r="E111" i="21"/>
  <c r="E112" i="21"/>
  <c r="E113" i="21"/>
  <c r="E114" i="21"/>
  <c r="E115" i="21"/>
  <c r="E116" i="21"/>
  <c r="E117" i="21"/>
  <c r="E118" i="21"/>
  <c r="E119" i="21"/>
  <c r="E120" i="21"/>
  <c r="E121" i="21"/>
  <c r="E122" i="21"/>
  <c r="E123" i="21"/>
  <c r="E124" i="21"/>
  <c r="E125" i="21"/>
  <c r="E126" i="21"/>
  <c r="F9" i="7"/>
  <c r="G111" i="21"/>
  <c r="G112" i="21"/>
  <c r="G113" i="21"/>
  <c r="G114" i="21"/>
  <c r="G115" i="21"/>
  <c r="G116" i="21"/>
  <c r="G117" i="21"/>
  <c r="G118" i="21"/>
  <c r="G119" i="21"/>
  <c r="G120" i="21"/>
  <c r="G121" i="21"/>
  <c r="G122" i="21"/>
  <c r="G123" i="21"/>
  <c r="G124" i="21"/>
  <c r="G125" i="21"/>
  <c r="G126" i="21"/>
  <c r="E9" i="7"/>
  <c r="F111" i="21"/>
  <c r="F112" i="21"/>
  <c r="F113" i="21"/>
  <c r="F114" i="21"/>
  <c r="F115" i="21"/>
  <c r="F116" i="21"/>
  <c r="F117" i="21"/>
  <c r="F118" i="21"/>
  <c r="F119" i="21"/>
  <c r="F120" i="21"/>
  <c r="F121" i="21"/>
  <c r="F122" i="21"/>
  <c r="F123" i="21"/>
  <c r="F124" i="21"/>
  <c r="F125" i="21"/>
  <c r="F126" i="21"/>
  <c r="D9" i="7"/>
  <c r="B9" i="7"/>
  <c r="C9" i="7"/>
  <c r="D7" i="21"/>
  <c r="E7" i="21"/>
  <c r="F7" i="21"/>
  <c r="G7" i="21"/>
  <c r="D8" i="21"/>
  <c r="E8" i="21"/>
  <c r="F8" i="21"/>
  <c r="G8" i="21"/>
  <c r="D9" i="21"/>
  <c r="E9" i="21"/>
  <c r="F9" i="21"/>
  <c r="G9" i="21"/>
  <c r="D10" i="21"/>
  <c r="E10" i="21"/>
  <c r="F10" i="21"/>
  <c r="G10" i="21"/>
  <c r="D11" i="21"/>
  <c r="E11" i="21"/>
  <c r="F11" i="21"/>
  <c r="G11" i="21"/>
  <c r="D12" i="21"/>
  <c r="E12" i="21"/>
  <c r="F12" i="21"/>
  <c r="G12" i="21"/>
  <c r="D13" i="21"/>
  <c r="E13" i="21"/>
  <c r="F13" i="21"/>
  <c r="G13" i="21"/>
  <c r="D14" i="21"/>
  <c r="E14" i="21"/>
  <c r="F14" i="21"/>
  <c r="G14" i="21"/>
  <c r="D15" i="21"/>
  <c r="E15" i="21"/>
  <c r="F15" i="21"/>
  <c r="G15" i="21"/>
  <c r="D16" i="21"/>
  <c r="E16" i="21"/>
  <c r="F16" i="21"/>
  <c r="G16" i="21"/>
  <c r="D17" i="21"/>
  <c r="E17" i="21"/>
  <c r="F17" i="21"/>
  <c r="G17" i="21"/>
  <c r="D18" i="21"/>
  <c r="E18" i="21"/>
  <c r="F18" i="21"/>
  <c r="G18" i="21"/>
  <c r="D19" i="21"/>
  <c r="E19" i="21"/>
  <c r="F19" i="21"/>
  <c r="G19" i="21"/>
  <c r="D20" i="21"/>
  <c r="E20" i="21"/>
  <c r="F20" i="21"/>
  <c r="G20" i="21"/>
  <c r="D21" i="21"/>
  <c r="E21" i="21"/>
  <c r="F21" i="21"/>
  <c r="G21" i="21"/>
  <c r="E22" i="21"/>
  <c r="F22" i="21"/>
  <c r="G22" i="21"/>
  <c r="G167" i="21"/>
  <c r="F167" i="21"/>
  <c r="E167" i="21"/>
  <c r="D167" i="21"/>
  <c r="G166" i="21"/>
  <c r="F166" i="21"/>
  <c r="E166" i="21"/>
  <c r="D166" i="21"/>
  <c r="G165" i="21"/>
  <c r="F165" i="21"/>
  <c r="E165" i="21"/>
  <c r="D165" i="21"/>
  <c r="G164" i="21"/>
  <c r="F164" i="21"/>
  <c r="E164" i="21"/>
  <c r="D164" i="21"/>
  <c r="G163" i="21"/>
  <c r="F163" i="21"/>
  <c r="E163" i="21"/>
  <c r="D163" i="21"/>
  <c r="D162" i="21"/>
  <c r="D161" i="21"/>
  <c r="D160" i="21"/>
  <c r="D159" i="21"/>
  <c r="D158" i="21"/>
  <c r="D157" i="21"/>
  <c r="D156" i="21"/>
  <c r="D155" i="21"/>
  <c r="D154" i="21"/>
  <c r="D153" i="21"/>
  <c r="G272" i="21"/>
  <c r="F272" i="21"/>
  <c r="E272" i="21"/>
  <c r="D272" i="21"/>
  <c r="G271" i="21"/>
  <c r="F271" i="21"/>
  <c r="E271" i="21"/>
  <c r="D271" i="21"/>
  <c r="G270" i="21"/>
  <c r="F270" i="21"/>
  <c r="E270" i="21"/>
  <c r="D270" i="21"/>
  <c r="G269" i="21"/>
  <c r="F269" i="21"/>
  <c r="E269" i="21"/>
  <c r="D269" i="21"/>
  <c r="G268" i="21"/>
  <c r="F268" i="21"/>
  <c r="E268" i="21"/>
  <c r="D268" i="21"/>
  <c r="D267" i="21"/>
  <c r="D266" i="21"/>
  <c r="D265" i="21"/>
  <c r="D264" i="21"/>
  <c r="D263" i="21"/>
  <c r="D262" i="21"/>
  <c r="D261" i="21"/>
  <c r="D260" i="21"/>
  <c r="D259" i="21"/>
  <c r="D258" i="21"/>
  <c r="G252" i="21"/>
  <c r="F252" i="21"/>
  <c r="E252" i="21"/>
  <c r="D252" i="21"/>
  <c r="G251" i="21"/>
  <c r="F251" i="21"/>
  <c r="E251" i="21"/>
  <c r="D251" i="21"/>
  <c r="G250" i="21"/>
  <c r="F250" i="21"/>
  <c r="E250" i="21"/>
  <c r="D250" i="21"/>
  <c r="G249" i="21"/>
  <c r="F249" i="21"/>
  <c r="E249" i="21"/>
  <c r="D249" i="21"/>
  <c r="G248" i="21"/>
  <c r="F248" i="21"/>
  <c r="E248" i="21"/>
  <c r="D248" i="21"/>
  <c r="D247" i="21"/>
  <c r="D246" i="21"/>
  <c r="D245" i="21"/>
  <c r="D244" i="21"/>
  <c r="D243" i="21"/>
  <c r="D242" i="21"/>
  <c r="D241" i="21"/>
  <c r="D240" i="21"/>
  <c r="D239" i="21"/>
  <c r="D238" i="21"/>
  <c r="G230" i="21"/>
  <c r="F230" i="21"/>
  <c r="E230" i="21"/>
  <c r="D230" i="21"/>
  <c r="G229" i="21"/>
  <c r="F229" i="21"/>
  <c r="E229" i="21"/>
  <c r="D229" i="21"/>
  <c r="G228" i="21"/>
  <c r="F228" i="21"/>
  <c r="E228" i="21"/>
  <c r="D228" i="21"/>
  <c r="G227" i="21"/>
  <c r="F227" i="21"/>
  <c r="E227" i="21"/>
  <c r="D227" i="21"/>
  <c r="G226" i="21"/>
  <c r="F226" i="21"/>
  <c r="E226" i="21"/>
  <c r="D226" i="21"/>
  <c r="D225" i="21"/>
  <c r="D224" i="21"/>
  <c r="D223" i="21"/>
  <c r="D222" i="21"/>
  <c r="D221" i="21"/>
  <c r="D220" i="21"/>
  <c r="D219" i="21"/>
  <c r="D218" i="21"/>
  <c r="D217" i="21"/>
  <c r="D216" i="21"/>
  <c r="G209" i="21"/>
  <c r="F209" i="21"/>
  <c r="E209" i="21"/>
  <c r="D209" i="21"/>
  <c r="G208" i="21"/>
  <c r="F208" i="21"/>
  <c r="E208" i="21"/>
  <c r="D208" i="21"/>
  <c r="G207" i="21"/>
  <c r="F207" i="21"/>
  <c r="E207" i="21"/>
  <c r="D207" i="21"/>
  <c r="G206" i="21"/>
  <c r="F206" i="21"/>
  <c r="E206" i="21"/>
  <c r="D206" i="21"/>
  <c r="G205" i="21"/>
  <c r="F205" i="21"/>
  <c r="E205" i="21"/>
  <c r="D205" i="21"/>
  <c r="D204" i="21"/>
  <c r="D203" i="21"/>
  <c r="D202" i="21"/>
  <c r="D201" i="21"/>
  <c r="D200" i="21"/>
  <c r="D199" i="21"/>
  <c r="D198" i="21"/>
  <c r="D197" i="21"/>
  <c r="D196" i="21"/>
  <c r="D195" i="21"/>
  <c r="D181" i="21"/>
  <c r="G188" i="21"/>
  <c r="F188" i="21"/>
  <c r="E188" i="21"/>
  <c r="D188" i="21"/>
  <c r="G187" i="21"/>
  <c r="F187" i="21"/>
  <c r="E187" i="21"/>
  <c r="D187" i="21"/>
  <c r="G186" i="21"/>
  <c r="F186" i="21"/>
  <c r="E186" i="21"/>
  <c r="D186" i="21"/>
  <c r="G185" i="21"/>
  <c r="F185" i="21"/>
  <c r="E185" i="21"/>
  <c r="D185" i="21"/>
  <c r="G184" i="21"/>
  <c r="F184" i="21"/>
  <c r="E184" i="21"/>
  <c r="D184" i="21"/>
  <c r="D183" i="21"/>
  <c r="D182" i="21"/>
  <c r="D180" i="21"/>
  <c r="D179" i="21"/>
  <c r="D178" i="21"/>
  <c r="D177" i="21"/>
  <c r="D176" i="21"/>
  <c r="D175" i="21"/>
  <c r="D174" i="21"/>
  <c r="D146" i="21"/>
  <c r="D145" i="21"/>
  <c r="D144" i="21"/>
  <c r="D143" i="21"/>
  <c r="D142" i="21"/>
  <c r="D141" i="21"/>
  <c r="D140" i="21"/>
  <c r="D139" i="21"/>
  <c r="D138" i="21"/>
  <c r="D137" i="21"/>
  <c r="D136" i="21"/>
  <c r="D135" i="21"/>
  <c r="D134" i="21"/>
  <c r="D133" i="21"/>
  <c r="D132" i="21"/>
  <c r="D125" i="21"/>
  <c r="D124" i="21"/>
  <c r="D123" i="21"/>
  <c r="D122" i="21"/>
  <c r="D121" i="21"/>
  <c r="D120" i="21"/>
  <c r="D119" i="21"/>
  <c r="D118" i="21"/>
  <c r="D117" i="21"/>
  <c r="D116" i="21"/>
  <c r="D115" i="21"/>
  <c r="D114" i="21"/>
  <c r="D113" i="21"/>
  <c r="D112" i="21"/>
  <c r="D111" i="21"/>
  <c r="E91" i="21"/>
  <c r="E92" i="21"/>
  <c r="E93" i="21"/>
  <c r="E94" i="21"/>
  <c r="E95" i="21"/>
  <c r="E96" i="21"/>
  <c r="E97" i="21"/>
  <c r="E98" i="21"/>
  <c r="E99" i="21"/>
  <c r="E100" i="21"/>
  <c r="E106" i="21"/>
  <c r="F8" i="7"/>
  <c r="G91" i="21"/>
  <c r="G92" i="21"/>
  <c r="G93" i="21"/>
  <c r="G94" i="21"/>
  <c r="G95" i="21"/>
  <c r="G96" i="21"/>
  <c r="G97" i="21"/>
  <c r="G98" i="21"/>
  <c r="G99" i="21"/>
  <c r="G100" i="21"/>
  <c r="G106" i="21"/>
  <c r="E8" i="7"/>
  <c r="F91" i="21"/>
  <c r="F92" i="21"/>
  <c r="F93" i="21"/>
  <c r="F94" i="21"/>
  <c r="F95" i="21"/>
  <c r="F96" i="21"/>
  <c r="F97" i="21"/>
  <c r="F98" i="21"/>
  <c r="F99" i="21"/>
  <c r="F100" i="21"/>
  <c r="F106" i="21"/>
  <c r="D8" i="7"/>
  <c r="C8" i="7"/>
  <c r="B8" i="7"/>
  <c r="D95" i="21"/>
  <c r="D96" i="21"/>
  <c r="D97" i="21"/>
  <c r="D98" i="21"/>
  <c r="D99" i="21"/>
  <c r="D100" i="21"/>
  <c r="D101" i="21"/>
  <c r="D102" i="21"/>
  <c r="D103" i="21"/>
  <c r="D104" i="21"/>
  <c r="D105" i="21"/>
  <c r="D74" i="21"/>
  <c r="D75" i="21"/>
  <c r="D76" i="21"/>
  <c r="D77" i="21"/>
  <c r="D78" i="21"/>
  <c r="D79" i="21"/>
  <c r="D80" i="21"/>
  <c r="D81" i="21"/>
  <c r="D82" i="21"/>
  <c r="D83" i="21"/>
  <c r="D84" i="21"/>
  <c r="G105" i="21"/>
  <c r="F105" i="21"/>
  <c r="E105" i="21"/>
  <c r="G104" i="21"/>
  <c r="F104" i="21"/>
  <c r="E104" i="21"/>
  <c r="G103" i="21"/>
  <c r="F103" i="21"/>
  <c r="E103" i="21"/>
  <c r="G102" i="21"/>
  <c r="F102" i="21"/>
  <c r="E102" i="21"/>
  <c r="G101" i="21"/>
  <c r="F101" i="21"/>
  <c r="E101" i="21"/>
  <c r="D94" i="21"/>
  <c r="D93" i="21"/>
  <c r="D92" i="21"/>
  <c r="D91" i="21"/>
  <c r="E70" i="21"/>
  <c r="E71" i="21"/>
  <c r="E72" i="21"/>
  <c r="E73" i="21"/>
  <c r="E75" i="21"/>
  <c r="E76" i="21"/>
  <c r="E77" i="21"/>
  <c r="E78" i="21"/>
  <c r="E79" i="21"/>
  <c r="E85" i="21"/>
  <c r="F7" i="7"/>
  <c r="G70" i="21"/>
  <c r="G71" i="21"/>
  <c r="G72" i="21"/>
  <c r="G73" i="21"/>
  <c r="G75" i="21"/>
  <c r="G76" i="21"/>
  <c r="G77" i="21"/>
  <c r="G78" i="21"/>
  <c r="G79" i="21"/>
  <c r="G85" i="21"/>
  <c r="E7" i="7"/>
  <c r="F70" i="21"/>
  <c r="F71" i="21"/>
  <c r="F72" i="21"/>
  <c r="F73" i="21"/>
  <c r="F75" i="21"/>
  <c r="F76" i="21"/>
  <c r="F77" i="21"/>
  <c r="F78" i="21"/>
  <c r="F79" i="21"/>
  <c r="F85" i="21"/>
  <c r="D7" i="7"/>
  <c r="C7" i="7"/>
  <c r="B7" i="7"/>
  <c r="G84" i="21"/>
  <c r="F84" i="21"/>
  <c r="E84" i="21"/>
  <c r="G83" i="21"/>
  <c r="F83" i="21"/>
  <c r="E83" i="21"/>
  <c r="G82" i="21"/>
  <c r="F82" i="21"/>
  <c r="E82" i="21"/>
  <c r="G81" i="21"/>
  <c r="F81" i="21"/>
  <c r="E81" i="21"/>
  <c r="G80" i="21"/>
  <c r="F80" i="21"/>
  <c r="E80" i="21"/>
  <c r="D73" i="21"/>
  <c r="D72" i="21"/>
  <c r="D71" i="21"/>
  <c r="D70" i="21"/>
  <c r="E49" i="21"/>
  <c r="E50" i="21"/>
  <c r="E51" i="21"/>
  <c r="E52" i="21"/>
  <c r="E53" i="21"/>
  <c r="E54" i="21"/>
  <c r="E55" i="21"/>
  <c r="E56" i="21"/>
  <c r="E57" i="21"/>
  <c r="E58" i="21"/>
  <c r="E64" i="21"/>
  <c r="F6" i="7"/>
  <c r="G49" i="21"/>
  <c r="G50" i="21"/>
  <c r="G51" i="21"/>
  <c r="G52" i="21"/>
  <c r="G53" i="21"/>
  <c r="G54" i="21"/>
  <c r="G55" i="21"/>
  <c r="G56" i="21"/>
  <c r="G57" i="21"/>
  <c r="G58" i="21"/>
  <c r="G64" i="21"/>
  <c r="E6" i="7"/>
  <c r="F49" i="21"/>
  <c r="F50" i="21"/>
  <c r="F51" i="21"/>
  <c r="F52" i="21"/>
  <c r="F53" i="21"/>
  <c r="F54" i="21"/>
  <c r="F55" i="21"/>
  <c r="F56" i="21"/>
  <c r="F57" i="21"/>
  <c r="F58" i="21"/>
  <c r="F64" i="21"/>
  <c r="D6" i="7"/>
  <c r="C6" i="7"/>
  <c r="B6" i="7"/>
  <c r="F28" i="21"/>
  <c r="F29" i="21"/>
  <c r="F30" i="21"/>
  <c r="F31" i="21"/>
  <c r="F32" i="21"/>
  <c r="F33" i="21"/>
  <c r="F34" i="21"/>
  <c r="F35" i="21"/>
  <c r="F36" i="21"/>
  <c r="F37" i="21"/>
  <c r="F38" i="21"/>
  <c r="F39" i="21"/>
  <c r="F40" i="21"/>
  <c r="F41" i="21"/>
  <c r="F42" i="21"/>
  <c r="F43" i="21"/>
  <c r="G28" i="21"/>
  <c r="G29" i="21"/>
  <c r="G30" i="21"/>
  <c r="G31" i="21"/>
  <c r="G32" i="21"/>
  <c r="G33" i="21"/>
  <c r="G34" i="21"/>
  <c r="G35" i="21"/>
  <c r="G36" i="21"/>
  <c r="G37" i="21"/>
  <c r="G38" i="21"/>
  <c r="G39" i="21"/>
  <c r="G40" i="21"/>
  <c r="G41" i="21"/>
  <c r="G42" i="21"/>
  <c r="G43" i="21"/>
  <c r="E28" i="21"/>
  <c r="E29" i="21"/>
  <c r="E30" i="21"/>
  <c r="E31" i="21"/>
  <c r="E32" i="21"/>
  <c r="E33" i="21"/>
  <c r="E34" i="21"/>
  <c r="E35" i="21"/>
  <c r="E36" i="21"/>
  <c r="E37" i="21"/>
  <c r="E38" i="21"/>
  <c r="E39" i="21"/>
  <c r="E40" i="21"/>
  <c r="E41" i="21"/>
  <c r="E42" i="21"/>
  <c r="E43" i="21"/>
  <c r="F5" i="7"/>
  <c r="E5" i="7"/>
  <c r="D5" i="7"/>
  <c r="C5" i="7"/>
  <c r="B5" i="7"/>
  <c r="G63" i="21"/>
  <c r="F63" i="21"/>
  <c r="E63" i="21"/>
  <c r="D63" i="21"/>
  <c r="G62" i="21"/>
  <c r="F62" i="21"/>
  <c r="E62" i="21"/>
  <c r="D62" i="21"/>
  <c r="G61" i="21"/>
  <c r="F61" i="21"/>
  <c r="E61" i="21"/>
  <c r="D61" i="21"/>
  <c r="G60" i="21"/>
  <c r="F60" i="21"/>
  <c r="E60" i="21"/>
  <c r="D60" i="21"/>
  <c r="G59" i="21"/>
  <c r="F59" i="21"/>
  <c r="E59" i="21"/>
  <c r="D59" i="21"/>
  <c r="D58" i="21"/>
  <c r="D57" i="21"/>
  <c r="D56" i="21"/>
  <c r="D55" i="21"/>
  <c r="D54" i="21"/>
  <c r="D53" i="21"/>
  <c r="D52" i="21"/>
  <c r="D51" i="21"/>
  <c r="D50" i="21"/>
  <c r="D49" i="21"/>
  <c r="D42" i="21"/>
  <c r="D41" i="21"/>
  <c r="D40" i="21"/>
  <c r="D39" i="21"/>
  <c r="D38" i="21"/>
  <c r="D37" i="21"/>
  <c r="D36" i="21"/>
  <c r="D35" i="21"/>
  <c r="D34" i="21"/>
  <c r="D33" i="21"/>
  <c r="D32" i="21"/>
  <c r="D31" i="21"/>
  <c r="D30" i="21"/>
  <c r="D29" i="21"/>
  <c r="D28" i="21"/>
  <c r="F4" i="7"/>
  <c r="E4" i="7"/>
  <c r="D4" i="7"/>
  <c r="C4" i="7"/>
  <c r="B4" i="7"/>
</calcChain>
</file>

<file path=xl/sharedStrings.xml><?xml version="1.0" encoding="utf-8"?>
<sst xmlns="http://schemas.openxmlformats.org/spreadsheetml/2006/main" count="593" uniqueCount="254">
  <si>
    <t>Perigos</t>
  </si>
  <si>
    <t>H200</t>
  </si>
  <si>
    <t>Físico</t>
  </si>
  <si>
    <t>H330</t>
  </si>
  <si>
    <t>Saúde</t>
  </si>
  <si>
    <t>H201</t>
  </si>
  <si>
    <t>H331</t>
  </si>
  <si>
    <t>H202</t>
  </si>
  <si>
    <t>H332</t>
  </si>
  <si>
    <t>H203</t>
  </si>
  <si>
    <t>H333</t>
  </si>
  <si>
    <t>H204:</t>
  </si>
  <si>
    <t>H334</t>
  </si>
  <si>
    <t>H205</t>
  </si>
  <si>
    <t>H335</t>
  </si>
  <si>
    <t>H220</t>
  </si>
  <si>
    <t>H336</t>
  </si>
  <si>
    <t>H221</t>
  </si>
  <si>
    <t>H340</t>
  </si>
  <si>
    <t>H222</t>
  </si>
  <si>
    <t>H341</t>
  </si>
  <si>
    <t>H223</t>
  </si>
  <si>
    <t>H350</t>
  </si>
  <si>
    <t>H224</t>
  </si>
  <si>
    <t>H351</t>
  </si>
  <si>
    <t>H225</t>
  </si>
  <si>
    <t>H360</t>
  </si>
  <si>
    <t>H226</t>
  </si>
  <si>
    <t>H361</t>
  </si>
  <si>
    <t>H227</t>
  </si>
  <si>
    <t>H362</t>
  </si>
  <si>
    <t>H370</t>
  </si>
  <si>
    <t>H371</t>
  </si>
  <si>
    <t>H229</t>
  </si>
  <si>
    <t>H372</t>
  </si>
  <si>
    <t>H230</t>
  </si>
  <si>
    <t>H373</t>
  </si>
  <si>
    <t>H231</t>
  </si>
  <si>
    <t>H400</t>
  </si>
  <si>
    <t>Ambiente</t>
  </si>
  <si>
    <t>H240</t>
  </si>
  <si>
    <t>H401</t>
  </si>
  <si>
    <t>H241</t>
  </si>
  <si>
    <t>H402</t>
  </si>
  <si>
    <t>H410</t>
  </si>
  <si>
    <t>H411</t>
  </si>
  <si>
    <t>H250</t>
  </si>
  <si>
    <t>H412</t>
  </si>
  <si>
    <t>H251</t>
  </si>
  <si>
    <t>H413</t>
  </si>
  <si>
    <t>H252</t>
  </si>
  <si>
    <t>H420</t>
  </si>
  <si>
    <t>H260</t>
  </si>
  <si>
    <t>EUH001</t>
  </si>
  <si>
    <t>EUH006</t>
  </si>
  <si>
    <t>EUH014</t>
  </si>
  <si>
    <t>H270</t>
  </si>
  <si>
    <t>EUH018</t>
  </si>
  <si>
    <t>H271</t>
  </si>
  <si>
    <t>EUH019</t>
  </si>
  <si>
    <t>EUH029</t>
  </si>
  <si>
    <t>EUH031</t>
  </si>
  <si>
    <t>H280</t>
  </si>
  <si>
    <t>EUH032</t>
  </si>
  <si>
    <t>H281</t>
  </si>
  <si>
    <t>EUH044</t>
  </si>
  <si>
    <t>H290</t>
  </si>
  <si>
    <t>EUH059</t>
  </si>
  <si>
    <t>H300</t>
  </si>
  <si>
    <t>EUH066</t>
  </si>
  <si>
    <t>H301</t>
  </si>
  <si>
    <t>EUH070</t>
  </si>
  <si>
    <t>H302</t>
  </si>
  <si>
    <t>EUH071</t>
  </si>
  <si>
    <t>H303</t>
  </si>
  <si>
    <t>EUH201</t>
  </si>
  <si>
    <t>H304</t>
  </si>
  <si>
    <t>EUH201A</t>
  </si>
  <si>
    <t>H305</t>
  </si>
  <si>
    <t>EUH202</t>
  </si>
  <si>
    <t>H310</t>
  </si>
  <si>
    <t>EUH203</t>
  </si>
  <si>
    <t>H311</t>
  </si>
  <si>
    <t>EUH204</t>
  </si>
  <si>
    <t>H312</t>
  </si>
  <si>
    <t>EUH205</t>
  </si>
  <si>
    <t>H313</t>
  </si>
  <si>
    <t>EUH206</t>
  </si>
  <si>
    <t>H314</t>
  </si>
  <si>
    <t>EUH207</t>
  </si>
  <si>
    <t>H315</t>
  </si>
  <si>
    <t>EUH208</t>
  </si>
  <si>
    <t>H316</t>
  </si>
  <si>
    <t>EUH209</t>
  </si>
  <si>
    <t>H317</t>
  </si>
  <si>
    <t>EUH209A</t>
  </si>
  <si>
    <t>H318</t>
  </si>
  <si>
    <t>H319</t>
  </si>
  <si>
    <t>H320</t>
  </si>
  <si>
    <t>S1</t>
  </si>
  <si>
    <t>S2</t>
  </si>
  <si>
    <t>S3</t>
  </si>
  <si>
    <t>S4</t>
  </si>
  <si>
    <t>S5</t>
  </si>
  <si>
    <t>S6</t>
  </si>
  <si>
    <t>S7</t>
  </si>
  <si>
    <t>TOTAL</t>
  </si>
  <si>
    <t>H206</t>
  </si>
  <si>
    <t>H207</t>
  </si>
  <si>
    <t>H208</t>
  </si>
  <si>
    <t>H232</t>
  </si>
  <si>
    <t>S</t>
  </si>
  <si>
    <t>H</t>
  </si>
  <si>
    <t>E</t>
  </si>
  <si>
    <t>SHE analysis graphs of substances</t>
  </si>
  <si>
    <t>Hexano</t>
  </si>
  <si>
    <t>H361f</t>
  </si>
  <si>
    <t>S8</t>
  </si>
  <si>
    <t>S9</t>
  </si>
  <si>
    <t>S10</t>
  </si>
  <si>
    <t>S11</t>
  </si>
  <si>
    <t>S12</t>
  </si>
  <si>
    <t>S13</t>
  </si>
  <si>
    <t>Código de perigo</t>
  </si>
  <si>
    <t>Advertência de perigo</t>
  </si>
  <si>
    <t>Explosivo instável</t>
  </si>
  <si>
    <t>Explosivo; perigo de explosão em massa</t>
  </si>
  <si>
    <t>Explosivo; perigo grave de projeções</t>
  </si>
  <si>
    <t>Explosivo; perigo de incêndio, sopro ou projeções</t>
  </si>
  <si>
    <t>H204</t>
  </si>
  <si>
    <t>Perigo de incêndio ou projeções</t>
  </si>
  <si>
    <t>Perigo de exposão em massa em caso de incêndio</t>
  </si>
  <si>
    <t>Gás extremamente inflamável</t>
  </si>
  <si>
    <t>Gás inflamável</t>
  </si>
  <si>
    <t>Aerossol extremamente inflamável. Recipiente sob pressão: pode explodir se aquecido.</t>
  </si>
  <si>
    <t>Aerossol inflamável. Recipiente sob pressão: pode explodir se aquecido.</t>
  </si>
  <si>
    <t>Recipiente sob pressão: pode explodir se aquecido.</t>
  </si>
  <si>
    <t>Líquido e vapor extremamente inflamáveis</t>
  </si>
  <si>
    <t>Líquido e vapor inflamáveis</t>
  </si>
  <si>
    <t>Líquido combustível</t>
  </si>
  <si>
    <t>Sólido inflamável</t>
  </si>
  <si>
    <t>Suscetível de auto-aquecimento; risco de inflamação</t>
  </si>
  <si>
    <t>Suscetível de auto-aquecimento em grandes quantidades: risco de inflamação</t>
  </si>
  <si>
    <t>Em contacto com a água liberta gases que se podem inflamar espontaneamente</t>
  </si>
  <si>
    <t>Em contacto com a água liberta gases inflamáveis</t>
  </si>
  <si>
    <t>Pode causar ou agravar o fogo; comburente</t>
  </si>
  <si>
    <t>Risco de incêndio ou de explosão; muito comburente</t>
  </si>
  <si>
    <t>Pode agravar incêndios; comburente</t>
  </si>
  <si>
    <t>Risco de explosão sob ação do calor</t>
  </si>
  <si>
    <t>Risco de incêndio sob ação do calor</t>
  </si>
  <si>
    <t>Risco de incêndio sob a ação do calor</t>
  </si>
  <si>
    <t>Pode ser corrosivo para os metais</t>
  </si>
  <si>
    <t>Contém gas sob pressão; pode explodir se aquecido</t>
  </si>
  <si>
    <t>Contém gas refrigerado; pode causar queimaduras ou lesões criogénicas</t>
  </si>
  <si>
    <t>Nocivo por ingestão</t>
  </si>
  <si>
    <t>Pode ser nocivo por ingestão</t>
  </si>
  <si>
    <t>Nocivo em contacto com a pele</t>
  </si>
  <si>
    <t>Pode ser nocivo em contacto com a pele</t>
  </si>
  <si>
    <t>Nocivo por inalação</t>
  </si>
  <si>
    <t>Pode ser nocivo por inalação</t>
  </si>
  <si>
    <t>Provoca queimaduras na pele e lesões oculares graves</t>
  </si>
  <si>
    <t>Provoca irritação cutânea</t>
  </si>
  <si>
    <t xml:space="preserve">Provoca ligeira irritação cutânea </t>
  </si>
  <si>
    <t>Provoca lesões oculares graves</t>
  </si>
  <si>
    <t>Provoca irritação ocular grave</t>
  </si>
  <si>
    <t>Provoca irritação ocular</t>
  </si>
  <si>
    <t>Quando inalado, pode provocar sintomas de alergia ou de asma ou dificuldades respiratórias</t>
  </si>
  <si>
    <t>Pode provocar uma reação alérgica cutânea</t>
  </si>
  <si>
    <t>Muito tóxico para os organismos aquáticos</t>
  </si>
  <si>
    <t>Tóxico para os organismos aquáticos</t>
  </si>
  <si>
    <t>Nocivo para os organismos aquáticos</t>
  </si>
  <si>
    <t>Muito tóxico para os organismos aquáticos com efeitos duradouros</t>
  </si>
  <si>
    <t>Tóxico para os organismos aquáticos com efeitos duradouros</t>
  </si>
  <si>
    <t>Nocivo para os organismos aquáticos com efeitos duradouros</t>
  </si>
  <si>
    <t>Pode provocar efeitos nocivos duradouros nos organismos aquáticos</t>
  </si>
  <si>
    <t>Perigoso para a camada de ozono</t>
  </si>
  <si>
    <t>Prejudica a saúde pública e o ambiente ao destruir o ozono na atmosfera superior</t>
  </si>
  <si>
    <t>Risco de inflamação espontânea em contacto com o ar</t>
  </si>
  <si>
    <t>H242 (Tipo C &amp; D)</t>
  </si>
  <si>
    <t>H242 (Tipo E &amp; F)</t>
  </si>
  <si>
    <t>Explosivo no estado seco</t>
  </si>
  <si>
    <t>Perigo de explosão com ou sem contacto com o ar</t>
  </si>
  <si>
    <t>Reage violentamente em contacto com a água</t>
  </si>
  <si>
    <t>Pode formar mistura vapor-ar explosiva/inflamável durante a utilização</t>
  </si>
  <si>
    <t>Pode formar peróxidos explosivos</t>
  </si>
  <si>
    <t>Pode tornar-se facilmente inflamável durante o uso</t>
  </si>
  <si>
    <t>Pode tornar-se inflamável durante o uso</t>
  </si>
  <si>
    <t>Risco de explosão se aquecido em ambiente fechado</t>
  </si>
  <si>
    <t>Pode ser mortal por ingestão e penetração nas vias respiratórias</t>
  </si>
  <si>
    <t>Pode ser nocivo por ingestão e penetração nas vias respiratórias</t>
  </si>
  <si>
    <t>Pode afectar a fertilidade ou o nascituro</t>
  </si>
  <si>
    <t>Suspeito de afectar a fertilidade ou o nascituro</t>
  </si>
  <si>
    <t>Pode ser nocivo para as crianças alimentadas com leite materno</t>
  </si>
  <si>
    <t>Afeta os órgãos</t>
  </si>
  <si>
    <t>Pode afetar os órgãos</t>
  </si>
  <si>
    <t>Afecta os órgãos</t>
  </si>
  <si>
    <t>Pode afectar os órgãos</t>
  </si>
  <si>
    <t>Pode provocar cancro</t>
  </si>
  <si>
    <t>Suspeito de provocar cancro</t>
  </si>
  <si>
    <t>Em contacto com a água liberta gases tóxicos</t>
  </si>
  <si>
    <t>Em contacto com ácidos liberta gases tóxicos</t>
  </si>
  <si>
    <t>Em contacto com ácidos liberta gases muito tóxicos</t>
  </si>
  <si>
    <t>Pode provocar pele seca ou gretada por exposição repetida</t>
  </si>
  <si>
    <t>Tóxico por contacto com os olhos</t>
  </si>
  <si>
    <t>Corrosivo para as vias respiratórias</t>
  </si>
  <si>
    <t>Contém chumbo. Não utilizar em superfícies que possam ser mordidas ou chupadas por crianças.</t>
  </si>
  <si>
    <t>Atenção! Contém chumbo.</t>
  </si>
  <si>
    <t>Cianoacrilato. Perigo. Cola à pele e aos olhos em poucos segundos. Manter fora do alcance das crianças.</t>
  </si>
  <si>
    <t>Contém crómio (VI). Pode provocar uma reacção alérgica.</t>
  </si>
  <si>
    <t>Contém isocianatos. Ver as informações fornecidas pelo fabricante.</t>
  </si>
  <si>
    <t>Contém componentes epoxídicos. Ver as informações fornecidas pelo fabricante.</t>
  </si>
  <si>
    <t>Atenção! Não utilizar juntamente com outros produtos. Podem libertar-se gases perigosos (cloro).</t>
  </si>
  <si>
    <t>Atenção! Contém cádmio. Libertam-se fumos perigosos durante a utilização. Ver as informações fornecidas pelo fabricante. Respeitar as instruções de segurança.</t>
  </si>
  <si>
    <t>Contém (nome da substância sensibilizante em questão). Pode provocar uma reacção alérgica.</t>
  </si>
  <si>
    <t>Perigo de incêndio, explosão ou projecção; Aumento do risco de explosão se o agente dessensibilizante for reduzido</t>
  </si>
  <si>
    <t>Perigo de fogo ou projeção; Aumento do risco de explosão se o agente dessensibilizante for reduzido</t>
  </si>
  <si>
    <t>Risco de incêndio; Aumento do risco de explosão se o agente dessensibilizante for reduzido</t>
  </si>
  <si>
    <t>Pode reagir explosivamente mesmo na ausência de ar</t>
  </si>
  <si>
    <t>Pode reagir explosivamente mesmo na ausência de ar a temperatura e/ou pressão elevadas</t>
  </si>
  <si>
    <t>Pode inflamar espontaneamente se exposto ao ar</t>
  </si>
  <si>
    <t>Risco de incêndio ou explosão sob ação do calor</t>
  </si>
  <si>
    <t>Mortal por inalação</t>
  </si>
  <si>
    <t>Tóxico por inalação</t>
  </si>
  <si>
    <t>Pode causar alterações genéticas</t>
  </si>
  <si>
    <t>Suspeito de causar alterações genéticas</t>
  </si>
  <si>
    <t>Mortal por ingestão</t>
  </si>
  <si>
    <t>Tóxico por ingestão</t>
  </si>
  <si>
    <t>Mortal em contacto com a pele</t>
  </si>
  <si>
    <t>Tóxico em contacto com a pele</t>
  </si>
  <si>
    <t>Pode provocar irritação das vias respiratórias</t>
  </si>
  <si>
    <t>Pode provocar sonolência ou vertigens</t>
  </si>
  <si>
    <t>Tipo de perigo</t>
  </si>
  <si>
    <t>FÍSICO</t>
  </si>
  <si>
    <t>SAÚDE HUMANA</t>
  </si>
  <si>
    <t>AMBIENTE</t>
  </si>
  <si>
    <t>Pontuação S</t>
  </si>
  <si>
    <t>Pontuação H</t>
  </si>
  <si>
    <t>Pontuação E</t>
  </si>
  <si>
    <t>Cor</t>
  </si>
  <si>
    <t>Espetro de perigos potenciais</t>
  </si>
  <si>
    <t>Triângulo SHE</t>
  </si>
  <si>
    <t>Substâncias</t>
  </si>
  <si>
    <t>H228 (cat. 1)</t>
  </si>
  <si>
    <t>H228 (cat. 2)</t>
  </si>
  <si>
    <t>H261 (cat. 2)</t>
  </si>
  <si>
    <t>H261 (cat. 3)</t>
  </si>
  <si>
    <t>H272 (cat. 2)</t>
  </si>
  <si>
    <t>H272 (cat. 3)</t>
  </si>
  <si>
    <r>
      <rPr>
        <b/>
        <sz val="11"/>
        <color theme="1"/>
        <rFont val="Arial"/>
      </rPr>
      <t xml:space="preserve">Tabela 1. </t>
    </r>
    <r>
      <rPr>
        <sz val="11"/>
        <color theme="1"/>
        <rFont val="Arial"/>
        <family val="2"/>
      </rPr>
      <t>Pontuação dos perigos das substâncias, Triângulo SHE e Espetro de perigos potenciais,</t>
    </r>
  </si>
  <si>
    <t>p</t>
  </si>
  <si>
    <r>
      <rPr>
        <b/>
        <sz val="11"/>
        <color theme="1"/>
        <rFont val="Arial"/>
      </rPr>
      <t xml:space="preserve">Tabela 2. </t>
    </r>
    <r>
      <rPr>
        <sz val="11"/>
        <color theme="1"/>
        <rFont val="Arial"/>
        <family val="2"/>
      </rPr>
      <t>Critérios para classificação dos perigos de substâncias de acordo com o Sistema Global Harmonizado de Classificação e Rotulagem de substâncias e misturas (GHS), regulamentação (CE) n.º  1272/2008</t>
    </r>
  </si>
  <si>
    <r>
      <rPr>
        <b/>
        <sz val="10"/>
        <color theme="1"/>
        <rFont val="Arial"/>
      </rPr>
      <t xml:space="preserve">Tabela 2. </t>
    </r>
    <r>
      <rPr>
        <sz val="10"/>
        <color theme="1"/>
        <rFont val="Arial"/>
        <family val="2"/>
      </rPr>
      <t>Critérios para classificação dos perigos de substâncias de acordo com o Sistema Global Harmonizado de Classificação e Rotulagem de substâncias e misturas (GHS), regulamentação (CE) n.º  1272/2008</t>
    </r>
  </si>
  <si>
    <t>Instruções para usar a Ferramenta SHE</t>
  </si>
  <si>
    <t>Líquido e vapor facilmente inflamáveis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</si>
</sst>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14"/>
      <color rgb="FF222222"/>
      <name val="Arial Unicode MS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color theme="1"/>
      <name val="Arial"/>
    </font>
    <font>
      <sz val="11"/>
      <color theme="1"/>
      <name val="Calibri"/>
      <family val="2"/>
      <scheme val="minor"/>
    </font>
    <font>
      <b/>
      <sz val="10"/>
      <color theme="1"/>
      <name val="Arial"/>
    </font>
    <font>
      <sz val="11"/>
      <color rgb="FF000000"/>
      <name val="Arial"/>
      <family val="2"/>
    </font>
    <font>
      <b/>
      <sz val="10"/>
      <color theme="0"/>
      <name val="Arial"/>
      <family val="2"/>
    </font>
    <font>
      <b/>
      <i/>
      <sz val="10"/>
      <name val="Arial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sz val="11"/>
      <color theme="0"/>
      <name val="Calibri"/>
      <family val="2"/>
      <scheme val="minor"/>
    </font>
    <font>
      <b/>
      <sz val="8"/>
      <color rgb="FF000000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rgb="FFDAEEF3"/>
        <bgColor indexed="64"/>
      </patternFill>
    </fill>
    <fill>
      <patternFill patternType="solid">
        <fgColor rgb="FFFFBC8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B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6882E"/>
        <bgColor indexed="64"/>
      </patternFill>
    </fill>
    <fill>
      <patternFill patternType="solid">
        <fgColor rgb="FFDBD600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E1CCF0"/>
        <bgColor indexed="64"/>
      </patternFill>
    </fill>
    <fill>
      <patternFill patternType="solid">
        <fgColor rgb="FFC0504D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E7BAB9"/>
        <bgColor indexed="64"/>
      </patternFill>
    </fill>
    <fill>
      <patternFill patternType="solid">
        <fgColor rgb="FFC04B48"/>
        <bgColor indexed="64"/>
      </patternFill>
    </fill>
    <fill>
      <patternFill patternType="solid">
        <fgColor rgb="FF6A95C8"/>
        <bgColor indexed="64"/>
      </patternFill>
    </fill>
    <fill>
      <patternFill patternType="solid">
        <fgColor rgb="FFC86260"/>
        <bgColor indexed="64"/>
      </patternFill>
    </fill>
    <fill>
      <patternFill patternType="solid">
        <fgColor rgb="FFB0CA7C"/>
        <bgColor indexed="64"/>
      </patternFill>
    </fill>
    <fill>
      <patternFill patternType="solid">
        <fgColor rgb="FFD9D9D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65">
    <xf numFmtId="0" fontId="0" fillId="0" borderId="0"/>
    <xf numFmtId="0" fontId="5" fillId="0" borderId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" fillId="0" borderId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</cellStyleXfs>
  <cellXfs count="15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Fill="1"/>
    <xf numFmtId="0" fontId="4" fillId="0" borderId="9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8" fillId="7" borderId="8" xfId="0" applyFont="1" applyFill="1" applyBorder="1" applyAlignment="1" applyProtection="1">
      <alignment horizontal="center"/>
      <protection locked="0"/>
    </xf>
    <xf numFmtId="0" fontId="8" fillId="8" borderId="8" xfId="0" applyFont="1" applyFill="1" applyBorder="1" applyAlignment="1" applyProtection="1">
      <alignment horizontal="center"/>
      <protection locked="0"/>
    </xf>
    <xf numFmtId="0" fontId="12" fillId="0" borderId="0" xfId="0" applyFont="1"/>
    <xf numFmtId="0" fontId="11" fillId="0" borderId="8" xfId="0" applyFont="1" applyBorder="1" applyAlignment="1">
      <alignment horizontal="center"/>
    </xf>
    <xf numFmtId="0" fontId="10" fillId="0" borderId="8" xfId="0" applyFont="1" applyBorder="1" applyAlignment="1">
      <alignment horizontal="left"/>
    </xf>
    <xf numFmtId="0" fontId="10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4" fillId="0" borderId="0" xfId="0" applyFont="1" applyFill="1" applyBorder="1" applyAlignment="1"/>
    <xf numFmtId="0" fontId="2" fillId="0" borderId="0" xfId="62" applyFont="1"/>
    <xf numFmtId="0" fontId="2" fillId="0" borderId="0" xfId="62" applyFont="1" applyAlignment="1">
      <alignment vertical="center"/>
    </xf>
    <xf numFmtId="0" fontId="16" fillId="0" borderId="0" xfId="0" applyFont="1"/>
    <xf numFmtId="0" fontId="8" fillId="0" borderId="8" xfId="0" applyFont="1" applyFill="1" applyBorder="1" applyAlignment="1" applyProtection="1">
      <alignment horizontal="center"/>
      <protection locked="0"/>
    </xf>
    <xf numFmtId="0" fontId="15" fillId="0" borderId="8" xfId="62" applyFont="1" applyBorder="1"/>
    <xf numFmtId="0" fontId="15" fillId="0" borderId="0" xfId="62" applyNumberFormat="1" applyFont="1" applyBorder="1" applyAlignment="1"/>
    <xf numFmtId="0" fontId="4" fillId="6" borderId="7" xfId="0" applyFont="1" applyFill="1" applyBorder="1" applyAlignment="1">
      <alignment horizontal="left" vertical="center"/>
    </xf>
    <xf numFmtId="0" fontId="0" fillId="0" borderId="11" xfId="0" applyBorder="1"/>
    <xf numFmtId="0" fontId="15" fillId="0" borderId="10" xfId="0" applyFont="1" applyBorder="1" applyAlignment="1">
      <alignment vertical="top"/>
    </xf>
    <xf numFmtId="0" fontId="19" fillId="12" borderId="7" xfId="0" applyFont="1" applyFill="1" applyBorder="1" applyAlignment="1">
      <alignment horizontal="center" vertical="center" wrapText="1"/>
    </xf>
    <xf numFmtId="0" fontId="19" fillId="11" borderId="7" xfId="0" applyFont="1" applyFill="1" applyBorder="1" applyAlignment="1">
      <alignment horizontal="center" vertical="center" wrapText="1" shrinkToFit="1"/>
    </xf>
    <xf numFmtId="0" fontId="19" fillId="13" borderId="7" xfId="0" applyFont="1" applyFill="1" applyBorder="1" applyAlignment="1">
      <alignment horizontal="center" vertical="center" wrapText="1" shrinkToFit="1"/>
    </xf>
    <xf numFmtId="0" fontId="10" fillId="0" borderId="0" xfId="0" applyFont="1" applyBorder="1" applyAlignment="1">
      <alignment horizontal="left"/>
    </xf>
    <xf numFmtId="0" fontId="17" fillId="0" borderId="0" xfId="0" applyFont="1" applyAlignment="1"/>
    <xf numFmtId="0" fontId="10" fillId="0" borderId="1" xfId="0" applyFont="1" applyBorder="1" applyAlignment="1">
      <alignment horizontal="left"/>
    </xf>
    <xf numFmtId="0" fontId="10" fillId="0" borderId="4" xfId="0" applyFont="1" applyBorder="1" applyAlignment="1">
      <alignment horizontal="left"/>
    </xf>
    <xf numFmtId="0" fontId="10" fillId="0" borderId="2" xfId="0" applyFont="1" applyBorder="1" applyAlignment="1">
      <alignment horizontal="left"/>
    </xf>
    <xf numFmtId="0" fontId="10" fillId="0" borderId="9" xfId="0" applyFont="1" applyBorder="1" applyAlignment="1">
      <alignment horizontal="left"/>
    </xf>
    <xf numFmtId="0" fontId="10" fillId="0" borderId="15" xfId="0" applyFont="1" applyBorder="1" applyAlignment="1">
      <alignment horizontal="left"/>
    </xf>
    <xf numFmtId="0" fontId="10" fillId="0" borderId="5" xfId="0" applyFont="1" applyBorder="1" applyAlignment="1">
      <alignment horizontal="left"/>
    </xf>
    <xf numFmtId="0" fontId="10" fillId="0" borderId="14" xfId="0" applyFont="1" applyBorder="1" applyAlignment="1">
      <alignment horizontal="left"/>
    </xf>
    <xf numFmtId="0" fontId="10" fillId="0" borderId="6" xfId="0" applyFont="1" applyBorder="1" applyAlignment="1">
      <alignment horizontal="left"/>
    </xf>
    <xf numFmtId="0" fontId="8" fillId="4" borderId="8" xfId="0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horizontal="center" vertical="center" wrapText="1" shrinkToFit="1"/>
    </xf>
    <xf numFmtId="0" fontId="11" fillId="14" borderId="8" xfId="0" applyFont="1" applyFill="1" applyBorder="1" applyAlignment="1">
      <alignment horizontal="center"/>
    </xf>
    <xf numFmtId="0" fontId="8" fillId="14" borderId="8" xfId="0" applyFont="1" applyFill="1" applyBorder="1" applyAlignment="1" applyProtection="1">
      <alignment horizontal="center"/>
      <protection locked="0"/>
    </xf>
    <xf numFmtId="0" fontId="9" fillId="14" borderId="8" xfId="0" applyFont="1" applyFill="1" applyBorder="1" applyAlignment="1" applyProtection="1">
      <alignment horizontal="left" wrapText="1"/>
      <protection locked="0"/>
    </xf>
    <xf numFmtId="0" fontId="9" fillId="0" borderId="8" xfId="0" applyFont="1" applyFill="1" applyBorder="1" applyAlignment="1" applyProtection="1">
      <alignment horizontal="left" wrapText="1"/>
      <protection locked="0"/>
    </xf>
    <xf numFmtId="0" fontId="11" fillId="9" borderId="8" xfId="0" applyFont="1" applyFill="1" applyBorder="1" applyAlignment="1">
      <alignment horizontal="center"/>
    </xf>
    <xf numFmtId="0" fontId="9" fillId="9" borderId="8" xfId="0" applyFont="1" applyFill="1" applyBorder="1" applyAlignment="1" applyProtection="1">
      <alignment horizontal="left" wrapText="1"/>
      <protection locked="0"/>
    </xf>
    <xf numFmtId="0" fontId="8" fillId="9" borderId="8" xfId="0" applyFont="1" applyFill="1" applyBorder="1" applyAlignment="1" applyProtection="1">
      <alignment horizontal="center"/>
      <protection locked="0"/>
    </xf>
    <xf numFmtId="0" fontId="11" fillId="10" borderId="8" xfId="0" applyFont="1" applyFill="1" applyBorder="1" applyAlignment="1">
      <alignment horizontal="center"/>
    </xf>
    <xf numFmtId="0" fontId="9" fillId="10" borderId="8" xfId="0" applyFont="1" applyFill="1" applyBorder="1" applyAlignment="1" applyProtection="1">
      <alignment horizontal="left" wrapText="1"/>
      <protection locked="0"/>
    </xf>
    <xf numFmtId="0" fontId="8" fillId="10" borderId="8" xfId="0" applyFont="1" applyFill="1" applyBorder="1" applyAlignment="1" applyProtection="1">
      <alignment horizontal="center"/>
      <protection locked="0"/>
    </xf>
    <xf numFmtId="0" fontId="11" fillId="7" borderId="8" xfId="0" applyFont="1" applyFill="1" applyBorder="1" applyAlignment="1">
      <alignment horizontal="center"/>
    </xf>
    <xf numFmtId="0" fontId="9" fillId="7" borderId="8" xfId="0" applyFont="1" applyFill="1" applyBorder="1" applyAlignment="1" applyProtection="1">
      <alignment horizontal="left" wrapText="1"/>
      <protection locked="0"/>
    </xf>
    <xf numFmtId="0" fontId="11" fillId="8" borderId="8" xfId="0" applyFont="1" applyFill="1" applyBorder="1" applyAlignment="1">
      <alignment horizontal="center"/>
    </xf>
    <xf numFmtId="0" fontId="9" fillId="8" borderId="8" xfId="0" applyFont="1" applyFill="1" applyBorder="1" applyAlignment="1" applyProtection="1">
      <alignment horizontal="left" wrapText="1"/>
      <protection locked="0"/>
    </xf>
    <xf numFmtId="0" fontId="2" fillId="0" borderId="0" xfId="62" applyFont="1" applyAlignment="1">
      <alignment horizontal="center"/>
    </xf>
    <xf numFmtId="0" fontId="15" fillId="0" borderId="0" xfId="62" applyNumberFormat="1" applyFont="1" applyBorder="1" applyAlignment="1">
      <alignment horizontal="left"/>
    </xf>
    <xf numFmtId="0" fontId="15" fillId="0" borderId="0" xfId="62" applyNumberFormat="1" applyFont="1" applyFill="1" applyAlignment="1">
      <alignment horizontal="left"/>
    </xf>
    <xf numFmtId="0" fontId="7" fillId="2" borderId="8" xfId="1" applyFont="1" applyFill="1" applyBorder="1" applyAlignment="1">
      <alignment horizontal="left" vertical="center" wrapText="1"/>
    </xf>
    <xf numFmtId="0" fontId="5" fillId="2" borderId="8" xfId="1" applyFont="1" applyFill="1" applyBorder="1" applyAlignment="1">
      <alignment horizontal="left" vertical="center" wrapText="1"/>
    </xf>
    <xf numFmtId="0" fontId="7" fillId="3" borderId="8" xfId="1" applyFont="1" applyFill="1" applyBorder="1" applyAlignment="1">
      <alignment horizontal="left" vertical="top" wrapText="1"/>
    </xf>
    <xf numFmtId="0" fontId="5" fillId="3" borderId="8" xfId="1" applyFont="1" applyFill="1" applyBorder="1" applyAlignment="1">
      <alignment horizontal="left" vertical="top" wrapText="1"/>
    </xf>
    <xf numFmtId="0" fontId="7" fillId="5" borderId="8" xfId="1" applyFont="1" applyFill="1" applyBorder="1" applyAlignment="1">
      <alignment horizontal="left" vertical="top" wrapText="1"/>
    </xf>
    <xf numFmtId="0" fontId="5" fillId="5" borderId="8" xfId="1" applyFont="1" applyFill="1" applyBorder="1" applyAlignment="1">
      <alignment horizontal="left" vertical="top" wrapText="1"/>
    </xf>
    <xf numFmtId="0" fontId="20" fillId="0" borderId="8" xfId="1" applyFont="1" applyBorder="1" applyAlignment="1">
      <alignment horizontal="center" vertical="center"/>
    </xf>
    <xf numFmtId="0" fontId="7" fillId="2" borderId="8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0" fontId="20" fillId="0" borderId="8" xfId="1" applyFont="1" applyBorder="1" applyAlignment="1">
      <alignment horizontal="center" vertical="center" wrapText="1"/>
    </xf>
    <xf numFmtId="0" fontId="5" fillId="3" borderId="8" xfId="1" applyFont="1" applyFill="1" applyBorder="1" applyAlignment="1">
      <alignment horizontal="center" vertical="top" wrapText="1"/>
    </xf>
    <xf numFmtId="0" fontId="5" fillId="5" borderId="8" xfId="1" applyFont="1" applyFill="1" applyBorder="1" applyAlignment="1">
      <alignment horizontal="center" vertical="top" wrapText="1"/>
    </xf>
    <xf numFmtId="0" fontId="19" fillId="15" borderId="7" xfId="0" applyFont="1" applyFill="1" applyBorder="1" applyAlignment="1">
      <alignment horizontal="center" vertical="center" wrapText="1" shrinkToFit="1"/>
    </xf>
    <xf numFmtId="0" fontId="21" fillId="16" borderId="3" xfId="1" applyFont="1" applyFill="1" applyBorder="1" applyAlignment="1">
      <alignment horizontal="left" vertical="center" wrapText="1"/>
    </xf>
    <xf numFmtId="0" fontId="22" fillId="16" borderId="1" xfId="1" applyNumberFormat="1" applyFont="1" applyFill="1" applyBorder="1" applyAlignment="1">
      <alignment horizontal="left" vertical="center" wrapText="1"/>
    </xf>
    <xf numFmtId="0" fontId="22" fillId="16" borderId="1" xfId="62" applyNumberFormat="1" applyFont="1" applyFill="1" applyBorder="1" applyAlignment="1">
      <alignment vertical="center"/>
    </xf>
    <xf numFmtId="0" fontId="22" fillId="16" borderId="11" xfId="1" applyNumberFormat="1" applyFont="1" applyFill="1" applyBorder="1" applyAlignment="1">
      <alignment horizontal="center" vertical="center" wrapText="1"/>
    </xf>
    <xf numFmtId="0" fontId="22" fillId="16" borderId="14" xfId="62" applyFont="1" applyFill="1" applyBorder="1" applyAlignment="1">
      <alignment horizontal="center"/>
    </xf>
    <xf numFmtId="0" fontId="22" fillId="16" borderId="6" xfId="62" applyFont="1" applyFill="1" applyBorder="1" applyAlignment="1">
      <alignment horizontal="center"/>
    </xf>
    <xf numFmtId="0" fontId="22" fillId="16" borderId="13" xfId="62" applyFont="1" applyFill="1" applyBorder="1"/>
    <xf numFmtId="0" fontId="22" fillId="16" borderId="11" xfId="62" applyFont="1" applyFill="1" applyBorder="1" applyAlignment="1">
      <alignment horizontal="center"/>
    </xf>
    <xf numFmtId="0" fontId="22" fillId="16" borderId="12" xfId="62" applyFont="1" applyFill="1" applyBorder="1" applyAlignment="1">
      <alignment horizontal="center"/>
    </xf>
    <xf numFmtId="0" fontId="22" fillId="16" borderId="1" xfId="62" applyNumberFormat="1" applyFont="1" applyFill="1" applyBorder="1" applyAlignment="1"/>
    <xf numFmtId="0" fontId="22" fillId="16" borderId="1" xfId="62" applyNumberFormat="1" applyFont="1" applyFill="1" applyBorder="1" applyAlignment="1">
      <alignment vertical="center" wrapText="1"/>
    </xf>
    <xf numFmtId="0" fontId="22" fillId="16" borderId="1" xfId="0" applyFont="1" applyFill="1" applyBorder="1" applyAlignment="1">
      <alignment vertical="center"/>
    </xf>
    <xf numFmtId="0" fontId="22" fillId="16" borderId="1" xfId="0" applyFont="1" applyFill="1" applyBorder="1" applyAlignment="1">
      <alignment vertical="center" wrapText="1"/>
    </xf>
    <xf numFmtId="0" fontId="22" fillId="16" borderId="13" xfId="62" applyFont="1" applyFill="1" applyBorder="1" applyAlignment="1">
      <alignment vertical="center"/>
    </xf>
    <xf numFmtId="0" fontId="22" fillId="16" borderId="11" xfId="62" applyFont="1" applyFill="1" applyBorder="1" applyAlignment="1">
      <alignment horizontal="center" vertical="center"/>
    </xf>
    <xf numFmtId="0" fontId="22" fillId="16" borderId="12" xfId="62" applyFont="1" applyFill="1" applyBorder="1" applyAlignment="1">
      <alignment horizontal="center" vertical="center"/>
    </xf>
    <xf numFmtId="0" fontId="23" fillId="16" borderId="11" xfId="0" applyFont="1" applyFill="1" applyBorder="1" applyAlignment="1">
      <alignment horizontal="center"/>
    </xf>
    <xf numFmtId="0" fontId="22" fillId="16" borderId="10" xfId="1" applyNumberFormat="1" applyFont="1" applyFill="1" applyBorder="1" applyAlignment="1">
      <alignment horizontal="left" vertical="center" wrapText="1"/>
    </xf>
    <xf numFmtId="0" fontId="22" fillId="16" borderId="10" xfId="0" applyFont="1" applyFill="1" applyBorder="1" applyAlignment="1">
      <alignment vertical="center"/>
    </xf>
    <xf numFmtId="0" fontId="22" fillId="16" borderId="4" xfId="62" applyFont="1" applyFill="1" applyBorder="1" applyAlignment="1">
      <alignment horizontal="center"/>
    </xf>
    <xf numFmtId="0" fontId="22" fillId="16" borderId="2" xfId="62" applyFont="1" applyFill="1" applyBorder="1" applyAlignment="1">
      <alignment horizontal="center"/>
    </xf>
    <xf numFmtId="0" fontId="22" fillId="17" borderId="1" xfId="1" applyNumberFormat="1" applyFont="1" applyFill="1" applyBorder="1" applyAlignment="1">
      <alignment horizontal="left" vertical="top" wrapText="1"/>
    </xf>
    <xf numFmtId="0" fontId="22" fillId="17" borderId="1" xfId="0" applyFont="1" applyFill="1" applyBorder="1" applyAlignment="1">
      <alignment vertical="center"/>
    </xf>
    <xf numFmtId="0" fontId="22" fillId="17" borderId="11" xfId="1" applyNumberFormat="1" applyFont="1" applyFill="1" applyBorder="1" applyAlignment="1">
      <alignment horizontal="center" vertical="top" wrapText="1"/>
    </xf>
    <xf numFmtId="0" fontId="22" fillId="17" borderId="6" xfId="62" applyFont="1" applyFill="1" applyBorder="1" applyAlignment="1">
      <alignment horizontal="center"/>
    </xf>
    <xf numFmtId="0" fontId="22" fillId="17" borderId="9" xfId="62" applyNumberFormat="1" applyFont="1" applyFill="1" applyBorder="1" applyAlignment="1"/>
    <xf numFmtId="0" fontId="22" fillId="17" borderId="12" xfId="62" applyFont="1" applyFill="1" applyBorder="1" applyAlignment="1">
      <alignment horizontal="center"/>
    </xf>
    <xf numFmtId="0" fontId="22" fillId="17" borderId="1" xfId="0" applyFont="1" applyFill="1" applyBorder="1" applyAlignment="1">
      <alignment horizontal="left" vertical="center"/>
    </xf>
    <xf numFmtId="0" fontId="22" fillId="17" borderId="1" xfId="62" applyNumberFormat="1" applyFont="1" applyFill="1" applyBorder="1" applyAlignment="1"/>
    <xf numFmtId="0" fontId="22" fillId="17" borderId="1" xfId="0" applyFont="1" applyFill="1" applyBorder="1" applyAlignment="1">
      <alignment vertical="center" wrapText="1"/>
    </xf>
    <xf numFmtId="0" fontId="22" fillId="17" borderId="5" xfId="62" applyNumberFormat="1" applyFont="1" applyFill="1" applyBorder="1" applyAlignment="1"/>
    <xf numFmtId="0" fontId="22" fillId="17" borderId="10" xfId="1" applyNumberFormat="1" applyFont="1" applyFill="1" applyBorder="1" applyAlignment="1">
      <alignment horizontal="left" vertical="top" wrapText="1"/>
    </xf>
    <xf numFmtId="0" fontId="22" fillId="17" borderId="10" xfId="0" applyFont="1" applyFill="1" applyBorder="1" applyAlignment="1">
      <alignment vertical="center" wrapText="1"/>
    </xf>
    <xf numFmtId="0" fontId="18" fillId="18" borderId="1" xfId="1" applyNumberFormat="1" applyFont="1" applyFill="1" applyBorder="1" applyAlignment="1">
      <alignment horizontal="left" vertical="top" wrapText="1"/>
    </xf>
    <xf numFmtId="0" fontId="2" fillId="18" borderId="10" xfId="0" applyFont="1" applyFill="1" applyBorder="1" applyAlignment="1">
      <alignment vertical="center"/>
    </xf>
    <xf numFmtId="0" fontId="9" fillId="18" borderId="11" xfId="1" applyNumberFormat="1" applyFont="1" applyFill="1" applyBorder="1" applyAlignment="1">
      <alignment horizontal="center" vertical="top" wrapText="1"/>
    </xf>
    <xf numFmtId="0" fontId="2" fillId="18" borderId="11" xfId="62" applyFont="1" applyFill="1" applyBorder="1" applyAlignment="1">
      <alignment horizontal="center"/>
    </xf>
    <xf numFmtId="0" fontId="9" fillId="18" borderId="12" xfId="1" applyNumberFormat="1" applyFont="1" applyFill="1" applyBorder="1" applyAlignment="1">
      <alignment horizontal="center" vertical="top" wrapText="1"/>
    </xf>
    <xf numFmtId="0" fontId="2" fillId="18" borderId="9" xfId="62" applyNumberFormat="1" applyFont="1" applyFill="1" applyBorder="1" applyAlignment="1"/>
    <xf numFmtId="0" fontId="9" fillId="18" borderId="1" xfId="1" applyNumberFormat="1" applyFont="1" applyFill="1" applyBorder="1" applyAlignment="1">
      <alignment horizontal="left" vertical="top" wrapText="1"/>
    </xf>
    <xf numFmtId="0" fontId="2" fillId="18" borderId="10" xfId="0" applyFont="1" applyFill="1" applyBorder="1" applyAlignment="1">
      <alignment horizontal="left" vertical="center"/>
    </xf>
    <xf numFmtId="0" fontId="2" fillId="18" borderId="10" xfId="0" applyFont="1" applyFill="1" applyBorder="1" applyAlignment="1">
      <alignment vertical="center" wrapText="1"/>
    </xf>
    <xf numFmtId="0" fontId="2" fillId="18" borderId="10" xfId="0" applyFont="1" applyFill="1" applyBorder="1" applyAlignment="1">
      <alignment horizontal="left" vertical="center" wrapText="1"/>
    </xf>
    <xf numFmtId="0" fontId="2" fillId="18" borderId="5" xfId="62" applyNumberFormat="1" applyFont="1" applyFill="1" applyBorder="1" applyAlignment="1"/>
    <xf numFmtId="0" fontId="7" fillId="0" borderId="8" xfId="0" applyFont="1" applyFill="1" applyBorder="1" applyAlignment="1">
      <alignment horizontal="left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/>
    </xf>
    <xf numFmtId="0" fontId="17" fillId="0" borderId="3" xfId="0" applyFont="1" applyFill="1" applyBorder="1" applyAlignment="1">
      <alignment horizontal="center"/>
    </xf>
    <xf numFmtId="0" fontId="6" fillId="4" borderId="11" xfId="0" applyFont="1" applyFill="1" applyBorder="1" applyAlignment="1">
      <alignment vertical="center"/>
    </xf>
    <xf numFmtId="0" fontId="6" fillId="4" borderId="12" xfId="0" applyFont="1" applyFill="1" applyBorder="1" applyAlignment="1">
      <alignment vertical="center"/>
    </xf>
    <xf numFmtId="0" fontId="0" fillId="0" borderId="0" xfId="0" applyAlignment="1">
      <alignment vertical="top"/>
    </xf>
    <xf numFmtId="0" fontId="4" fillId="6" borderId="7" xfId="0" applyFont="1" applyFill="1" applyBorder="1" applyAlignment="1">
      <alignment vertical="top"/>
    </xf>
    <xf numFmtId="0" fontId="7" fillId="0" borderId="8" xfId="0" applyFont="1" applyFill="1" applyBorder="1" applyAlignment="1">
      <alignment vertical="top" wrapText="1"/>
    </xf>
    <xf numFmtId="0" fontId="17" fillId="0" borderId="1" xfId="0" applyFont="1" applyFill="1" applyBorder="1" applyAlignment="1">
      <alignment vertical="top"/>
    </xf>
    <xf numFmtId="0" fontId="10" fillId="0" borderId="0" xfId="0" applyFont="1" applyAlignment="1">
      <alignment vertical="top"/>
    </xf>
    <xf numFmtId="0" fontId="6" fillId="4" borderId="10" xfId="0" applyFont="1" applyFill="1" applyBorder="1" applyAlignment="1">
      <alignment horizontal="right" vertical="top" wrapText="1"/>
    </xf>
    <xf numFmtId="0" fontId="6" fillId="19" borderId="11" xfId="0" applyFont="1" applyFill="1" applyBorder="1" applyAlignment="1">
      <alignment vertical="center"/>
    </xf>
    <xf numFmtId="0" fontId="24" fillId="19" borderId="0" xfId="0" applyFont="1" applyFill="1"/>
    <xf numFmtId="0" fontId="3" fillId="0" borderId="0" xfId="0" applyFont="1" applyAlignment="1">
      <alignment horizontal="center"/>
    </xf>
    <xf numFmtId="0" fontId="6" fillId="0" borderId="10" xfId="1" applyFont="1" applyBorder="1" applyAlignment="1">
      <alignment horizontal="left" vertical="center" wrapText="1"/>
    </xf>
    <xf numFmtId="0" fontId="6" fillId="0" borderId="12" xfId="1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  <xf numFmtId="0" fontId="10" fillId="0" borderId="14" xfId="0" applyFont="1" applyBorder="1" applyAlignment="1">
      <alignment horizontal="left" vertical="center" wrapText="1"/>
    </xf>
    <xf numFmtId="0" fontId="10" fillId="0" borderId="6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1" xfId="62" applyFont="1" applyBorder="1" applyAlignment="1">
      <alignment horizontal="left" vertical="center"/>
    </xf>
    <xf numFmtId="0" fontId="2" fillId="0" borderId="4" xfId="62" applyFont="1" applyBorder="1" applyAlignment="1">
      <alignment horizontal="left" vertical="center"/>
    </xf>
    <xf numFmtId="0" fontId="2" fillId="0" borderId="2" xfId="62" applyFont="1" applyBorder="1" applyAlignment="1">
      <alignment horizontal="left" vertical="center"/>
    </xf>
    <xf numFmtId="0" fontId="2" fillId="0" borderId="5" xfId="62" applyFont="1" applyBorder="1" applyAlignment="1">
      <alignment horizontal="left" vertical="center"/>
    </xf>
    <xf numFmtId="0" fontId="2" fillId="0" borderId="14" xfId="62" applyFont="1" applyBorder="1" applyAlignment="1">
      <alignment horizontal="left" vertical="center"/>
    </xf>
    <xf numFmtId="0" fontId="2" fillId="0" borderId="6" xfId="62" applyFont="1" applyBorder="1" applyAlignment="1">
      <alignment horizontal="left" vertical="center"/>
    </xf>
    <xf numFmtId="0" fontId="8" fillId="4" borderId="8" xfId="0" applyFont="1" applyFill="1" applyBorder="1" applyAlignment="1">
      <alignment horizontal="center" vertical="center"/>
    </xf>
    <xf numFmtId="0" fontId="8" fillId="4" borderId="8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/>
    </xf>
    <xf numFmtId="0" fontId="2" fillId="0" borderId="7" xfId="0" applyFont="1" applyBorder="1" applyAlignment="1">
      <alignment horizontal="center"/>
    </xf>
  </cellXfs>
  <cellStyles count="65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4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3" builtinId="8" hidden="1"/>
    <cellStyle name="Normal" xfId="0" builtinId="0"/>
    <cellStyle name="Normal 2" xfId="1"/>
    <cellStyle name="Normal 3" xfId="62"/>
  </cellStyles>
  <dxfs count="4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0" formatCode="General"/>
      <fill>
        <patternFill patternType="solid">
          <fgColor indexed="64"/>
          <bgColor rgb="FFFFFFB9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auto="1"/>
        </left>
        <right/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center" textRotation="0" inden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0" formatCode="General"/>
      <fill>
        <patternFill patternType="solid">
          <fgColor indexed="64"/>
          <bgColor rgb="FFFFFFB9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auto="1"/>
        </left>
        <right/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0" formatCode="General"/>
      <fill>
        <patternFill patternType="solid">
          <fgColor indexed="64"/>
          <bgColor rgb="FFFFFFB9"/>
        </patternFill>
      </fill>
      <alignment horizontal="left" vertical="top" textRotation="0" wrapText="1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/>
        <vertical/>
        <horizontal/>
      </border>
    </dxf>
    <dxf>
      <border outline="0"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0" formatCode="General"/>
      <alignment horizontal="general" vertical="bottom" textRotation="0" wrapText="0" indent="0" justifyLastLine="0" shrinkToFit="0" readingOrder="0"/>
    </dxf>
    <dxf>
      <font>
        <color rgb="FF22B152"/>
      </font>
      <fill>
        <patternFill>
          <bgColor rgb="FF22B152"/>
        </patternFill>
      </fill>
    </dxf>
    <dxf>
      <font>
        <color rgb="FFF8F4C6"/>
      </font>
      <fill>
        <patternFill>
          <bgColor rgb="FFF8F4C6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22B152"/>
      </font>
      <fill>
        <patternFill>
          <bgColor rgb="FF22B152"/>
        </patternFill>
      </fill>
    </dxf>
    <dxf>
      <font>
        <color rgb="FFF8F4C6"/>
      </font>
      <fill>
        <patternFill>
          <bgColor rgb="FFF8F4C6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22B152"/>
      </font>
      <fill>
        <patternFill>
          <bgColor rgb="FF22B152"/>
        </patternFill>
      </fill>
    </dxf>
    <dxf>
      <font>
        <color rgb="FFF8F4C6"/>
      </font>
      <fill>
        <patternFill>
          <bgColor rgb="FFF8F4C6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22B152"/>
      </font>
      <fill>
        <patternFill>
          <bgColor rgb="FF22B152"/>
        </patternFill>
      </fill>
    </dxf>
    <dxf>
      <font>
        <color rgb="FFF8F4C6"/>
      </font>
      <fill>
        <patternFill>
          <bgColor rgb="FFF8F4C6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22B152"/>
      </font>
      <fill>
        <patternFill>
          <bgColor rgb="FF22B152"/>
        </patternFill>
      </fill>
    </dxf>
    <dxf>
      <font>
        <color rgb="FFF8F4C6"/>
      </font>
      <fill>
        <patternFill>
          <bgColor rgb="FFF8F4C6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22B152"/>
      </font>
      <fill>
        <patternFill>
          <bgColor rgb="FF22B152"/>
        </patternFill>
      </fill>
    </dxf>
    <dxf>
      <font>
        <color rgb="FFF8F4C6"/>
      </font>
      <fill>
        <patternFill>
          <bgColor rgb="FFF8F4C6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22B152"/>
      </font>
      <fill>
        <patternFill>
          <bgColor rgb="FF22B152"/>
        </patternFill>
      </fill>
    </dxf>
    <dxf>
      <font>
        <color rgb="FFF8F4C6"/>
      </font>
      <fill>
        <patternFill>
          <bgColor rgb="FFF8F4C6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22B152"/>
      </font>
      <fill>
        <patternFill>
          <bgColor rgb="FF22B152"/>
        </patternFill>
      </fill>
    </dxf>
    <dxf>
      <font>
        <color rgb="FFF8F4C6"/>
      </font>
      <fill>
        <patternFill>
          <bgColor rgb="FFF8F4C6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22B152"/>
      </font>
      <fill>
        <patternFill>
          <bgColor rgb="FF22B152"/>
        </patternFill>
      </fill>
    </dxf>
    <dxf>
      <font>
        <color rgb="FFF8F4C6"/>
      </font>
      <fill>
        <patternFill>
          <bgColor rgb="FFF8F4C6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22B152"/>
      </font>
      <fill>
        <patternFill>
          <bgColor rgb="FF22B152"/>
        </patternFill>
      </fill>
    </dxf>
    <dxf>
      <font>
        <color rgb="FFF8F4C6"/>
      </font>
      <fill>
        <patternFill>
          <bgColor rgb="FFF8F4C6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22B152"/>
      </font>
      <fill>
        <patternFill>
          <bgColor rgb="FF22B152"/>
        </patternFill>
      </fill>
    </dxf>
    <dxf>
      <font>
        <color rgb="FFF8F4C6"/>
      </font>
      <fill>
        <patternFill>
          <bgColor rgb="FFF8F4C6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22B152"/>
      </font>
      <fill>
        <patternFill>
          <bgColor rgb="FF22B152"/>
        </patternFill>
      </fill>
    </dxf>
    <dxf>
      <font>
        <color rgb="FFF8F4C6"/>
      </font>
      <fill>
        <patternFill>
          <bgColor rgb="FFF8F4C6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22B152"/>
      </font>
      <fill>
        <patternFill>
          <bgColor rgb="FF22B152"/>
        </patternFill>
      </fill>
    </dxf>
    <dxf>
      <font>
        <color rgb="FFF8F4C6"/>
      </font>
      <fill>
        <patternFill>
          <bgColor rgb="FFF8F4C6"/>
        </patternFill>
      </fill>
    </dxf>
    <dxf>
      <font>
        <color rgb="FFFF0000"/>
      </font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D9D9D9"/>
      <color rgb="FF0933E7"/>
      <color rgb="FF0066FF"/>
      <color rgb="FFB0CA7C"/>
      <color rgb="FFA6C36B"/>
      <color rgb="FF9BBB59"/>
      <color rgb="FFC86260"/>
      <color rgb="FFC04B48"/>
      <color rgb="FF6A95C8"/>
      <color rgb="FF7099C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/>
            </a:pPr>
            <a:r>
              <a:rPr lang="en-US"/>
              <a:t>S1</a:t>
            </a:r>
          </a:p>
        </c:rich>
      </c:tx>
      <c:layout>
        <c:manualLayout>
          <c:xMode val="edge"/>
          <c:yMode val="edge"/>
          <c:x val="4.9313889915385802E-2"/>
          <c:y val="3.5874422572450403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23191942891373801"/>
          <c:y val="7.12666666666667E-2"/>
          <c:w val="0.56012080670926501"/>
          <c:h val="0.72627361111111099"/>
        </c:manualLayout>
      </c:layout>
      <c:radarChart>
        <c:radarStyle val="marker"/>
        <c:varyColors val="0"/>
        <c:ser>
          <c:idx val="0"/>
          <c:order val="0"/>
          <c:tx>
            <c:strRef>
              <c:f>ocultar!$C$4</c:f>
              <c:strCache>
                <c:ptCount val="1"/>
                <c:pt idx="0">
                  <c:v>Hexano</c:v>
                </c:pt>
              </c:strCache>
            </c:strRef>
          </c:tx>
          <c:spPr>
            <a:ln w="28575" cap="rnd" cmpd="sng" algn="ctr">
              <a:solidFill>
                <a:schemeClr val="tx1"/>
              </a:solidFill>
              <a:prstDash val="solid"/>
              <a:round/>
            </a:ln>
            <a:effectLst/>
          </c:spPr>
          <c:marker>
            <c:spPr>
              <a:solidFill>
                <a:schemeClr val="tx1"/>
              </a:solidFill>
              <a:ln w="9525" cap="flat" cmpd="sng" algn="ctr">
                <a:noFill/>
                <a:prstDash val="solid"/>
                <a:round/>
              </a:ln>
              <a:effectLst/>
            </c:spPr>
          </c:marker>
          <c:dLbls>
            <c:dLbl>
              <c:idx val="0"/>
              <c:layout>
                <c:manualLayout>
                  <c:x val="3.1840746126460297E-2"/>
                  <c:y val="0.13234239191597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339-46AB-B222-252BD30BDE57}"/>
                </c:ext>
              </c:extLst>
            </c:dLbl>
            <c:dLbl>
              <c:idx val="1"/>
              <c:layout>
                <c:manualLayout>
                  <c:x val="-1.9144562001704899E-3"/>
                  <c:y val="-1.196365336060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339-46AB-B222-252BD30BDE57}"/>
                </c:ext>
              </c:extLst>
            </c:dLbl>
            <c:dLbl>
              <c:idx val="2"/>
              <c:layout>
                <c:manualLayout>
                  <c:x val="9.8641127212555201E-3"/>
                  <c:y val="-1.88740992566212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339-46AB-B222-252BD30BDE5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1050">
                    <a:solidFill>
                      <a:sysClr val="windowText" lastClr="000000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ocultar!$D$3:$F$3</c:f>
              <c:strCache>
                <c:ptCount val="3"/>
                <c:pt idx="0">
                  <c:v>H</c:v>
                </c:pt>
                <c:pt idx="1">
                  <c:v>E</c:v>
                </c:pt>
                <c:pt idx="2">
                  <c:v>S</c:v>
                </c:pt>
              </c:strCache>
            </c:strRef>
          </c:cat>
          <c:val>
            <c:numRef>
              <c:f>ocultar!$D$4:$F$4</c:f>
              <c:numCache>
                <c:formatCode>General</c:formatCode>
                <c:ptCount val="3"/>
                <c:pt idx="0">
                  <c:v>2</c:v>
                </c:pt>
                <c:pt idx="1">
                  <c:v>2</c:v>
                </c:pt>
                <c:pt idx="2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339-46AB-B222-252BD30BDE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59580304"/>
        <c:axId val="2049866368"/>
      </c:radarChart>
      <c:catAx>
        <c:axId val="20595803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tint val="75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</c:majorGridlines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2049866368"/>
        <c:crosses val="autoZero"/>
        <c:auto val="1"/>
        <c:lblAlgn val="ctr"/>
        <c:lblOffset val="100"/>
        <c:noMultiLvlLbl val="0"/>
      </c:catAx>
      <c:valAx>
        <c:axId val="2049866368"/>
        <c:scaling>
          <c:orientation val="minMax"/>
          <c:max val="2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prstDash val="dash"/>
              <a:round/>
            </a:ln>
            <a:effectLst/>
          </c:spPr>
        </c:majorGridlines>
        <c:numFmt formatCode="General" sourceLinked="1"/>
        <c:majorTickMark val="cross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vert="horz"/>
          <a:lstStyle/>
          <a:p>
            <a:pPr>
              <a:defRPr sz="900" b="1">
                <a:solidFill>
                  <a:sysClr val="windowText" lastClr="000000"/>
                </a:solidFill>
              </a:defRPr>
            </a:pPr>
            <a:endParaRPr lang="en-US"/>
          </a:p>
        </c:txPr>
        <c:crossAx val="2059580304"/>
        <c:crosses val="autoZero"/>
        <c:crossBetween val="between"/>
        <c:majorUnit val="1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 sz="1000" b="1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04" l="0.70000000000000095" r="0.70000000000000095" t="0.750000000000004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7292614416145"/>
          <c:y val="8.6436170212765895E-2"/>
          <c:w val="0.82983362348030698"/>
          <c:h val="0.5840089639218829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'2 - avaliação SHE'!$C$91:$C$97</c:f>
              <c:numCache>
                <c:formatCode>General</c:formatCode>
                <c:ptCount val="7"/>
              </c:numCache>
            </c:numRef>
          </c:cat>
          <c:val>
            <c:numRef>
              <c:f>'2 - avaliação SHE'!$E$91:$E$97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FC-4406-8560-C876A254A6A2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'2 - avaliação SHE'!$C$91:$C$97</c:f>
              <c:numCache>
                <c:formatCode>General</c:formatCode>
                <c:ptCount val="7"/>
              </c:numCache>
            </c:numRef>
          </c:cat>
          <c:val>
            <c:numRef>
              <c:f>'2 - avaliação SHE'!$F$91:$F$97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1FC-4406-8560-C876A254A6A2}"/>
            </c:ext>
          </c:extLst>
        </c:ser>
        <c:ser>
          <c:idx val="2"/>
          <c:order val="2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'2 - avaliação SHE'!$C$91:$C$97</c:f>
              <c:numCache>
                <c:formatCode>General</c:formatCode>
                <c:ptCount val="7"/>
              </c:numCache>
            </c:numRef>
          </c:cat>
          <c:val>
            <c:numRef>
              <c:f>'2 - avaliação SHE'!$G$91:$G$97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FC-4406-8560-C876A254A6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60097088"/>
        <c:axId val="2060099136"/>
      </c:barChart>
      <c:catAx>
        <c:axId val="20600970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8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2060099136"/>
        <c:crosses val="autoZero"/>
        <c:auto val="1"/>
        <c:lblAlgn val="ctr"/>
        <c:lblOffset val="100"/>
        <c:noMultiLvlLbl val="0"/>
      </c:catAx>
      <c:valAx>
        <c:axId val="2060099136"/>
        <c:scaling>
          <c:orientation val="minMax"/>
          <c:max val="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2060097088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latin typeface="Arial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solidFill>
                <a:schemeClr val="accent1"/>
              </a:solidFill>
            </a:ln>
            <a:effectLst/>
          </c:spPr>
          <c:invertIfNegative val="0"/>
          <c:cat>
            <c:numRef>
              <c:f>'2 - avaliação SHE'!$C$111:$C$117</c:f>
              <c:numCache>
                <c:formatCode>General</c:formatCode>
                <c:ptCount val="7"/>
              </c:numCache>
            </c:numRef>
          </c:cat>
          <c:val>
            <c:numRef>
              <c:f>'2 - avaliação SHE'!$E$111:$E$117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9B-4DE8-AE0D-6BE4587FD87D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solidFill>
                <a:schemeClr val="accent2"/>
              </a:solidFill>
            </a:ln>
            <a:effectLst/>
          </c:spPr>
          <c:invertIfNegative val="0"/>
          <c:cat>
            <c:numRef>
              <c:f>'2 - avaliação SHE'!$C$111:$C$117</c:f>
              <c:numCache>
                <c:formatCode>General</c:formatCode>
                <c:ptCount val="7"/>
              </c:numCache>
            </c:numRef>
          </c:cat>
          <c:val>
            <c:numRef>
              <c:f>'2 - avaliação SHE'!$F$111:$F$117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49B-4DE8-AE0D-6BE4587FD87D}"/>
            </c:ext>
          </c:extLst>
        </c:ser>
        <c:ser>
          <c:idx val="2"/>
          <c:order val="2"/>
          <c:spPr>
            <a:solidFill>
              <a:schemeClr val="accent3"/>
            </a:solidFill>
            <a:ln>
              <a:solidFill>
                <a:schemeClr val="accent3"/>
              </a:solidFill>
            </a:ln>
            <a:effectLst/>
          </c:spPr>
          <c:invertIfNegative val="0"/>
          <c:cat>
            <c:numRef>
              <c:f>'2 - avaliação SHE'!$C$111:$C$117</c:f>
              <c:numCache>
                <c:formatCode>General</c:formatCode>
                <c:ptCount val="7"/>
              </c:numCache>
            </c:numRef>
          </c:cat>
          <c:val>
            <c:numRef>
              <c:f>'2 - avaliação SHE'!$G$111:$G$117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49B-4DE8-AE0D-6BE4587FD8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57508896"/>
        <c:axId val="2057510672"/>
      </c:barChart>
      <c:catAx>
        <c:axId val="2057508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8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2057510672"/>
        <c:crosses val="autoZero"/>
        <c:auto val="1"/>
        <c:lblAlgn val="ctr"/>
        <c:lblOffset val="100"/>
        <c:noMultiLvlLbl val="0"/>
      </c:catAx>
      <c:valAx>
        <c:axId val="2057510672"/>
        <c:scaling>
          <c:orientation val="minMax"/>
          <c:max val="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2057508896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latin typeface="Arial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0945453821195"/>
          <c:y val="9.9240599847977895E-2"/>
          <c:w val="0.56658390683263404"/>
          <c:h val="0.6195653872656620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'2 - avaliação SHE'!$C$132:$C$133</c:f>
              <c:numCache>
                <c:formatCode>General</c:formatCode>
                <c:ptCount val="2"/>
              </c:numCache>
            </c:numRef>
          </c:cat>
          <c:val>
            <c:numRef>
              <c:f>'2 - avaliação SHE'!$E$132:$E$133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B0-496A-A4E5-7D4626E7AC1A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'2 - avaliação SHE'!$C$132:$C$133</c:f>
              <c:numCache>
                <c:formatCode>General</c:formatCode>
                <c:ptCount val="2"/>
              </c:numCache>
            </c:numRef>
          </c:cat>
          <c:val>
            <c:numRef>
              <c:f>'2 - avaliação SHE'!$F$132:$F$133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6B0-496A-A4E5-7D4626E7AC1A}"/>
            </c:ext>
          </c:extLst>
        </c:ser>
        <c:ser>
          <c:idx val="2"/>
          <c:order val="2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'2 - avaliação SHE'!$C$132:$C$133</c:f>
              <c:numCache>
                <c:formatCode>General</c:formatCode>
                <c:ptCount val="2"/>
              </c:numCache>
            </c:numRef>
          </c:cat>
          <c:val>
            <c:numRef>
              <c:f>'2 - avaliação SHE'!$G$132:$G$133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6B0-496A-A4E5-7D4626E7AC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57598192"/>
        <c:axId val="2096614896"/>
      </c:barChart>
      <c:catAx>
        <c:axId val="2057598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8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2096614896"/>
        <c:crosses val="autoZero"/>
        <c:auto val="1"/>
        <c:lblAlgn val="ctr"/>
        <c:lblOffset val="100"/>
        <c:noMultiLvlLbl val="0"/>
      </c:catAx>
      <c:valAx>
        <c:axId val="2096614896"/>
        <c:scaling>
          <c:orientation val="minMax"/>
          <c:max val="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2057598192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latin typeface="Arial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'2 - avaliação SHE'!$C$153:$C$157</c:f>
              <c:numCache>
                <c:formatCode>General</c:formatCode>
                <c:ptCount val="5"/>
              </c:numCache>
            </c:numRef>
          </c:cat>
          <c:val>
            <c:numRef>
              <c:f>'2 - avaliação SHE'!$E$153:$E$157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19-449B-89CF-E9469EA709DB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'2 - avaliação SHE'!$C$153:$C$157</c:f>
              <c:numCache>
                <c:formatCode>General</c:formatCode>
                <c:ptCount val="5"/>
              </c:numCache>
            </c:numRef>
          </c:cat>
          <c:val>
            <c:numRef>
              <c:f>'2 - avaliação SHE'!$F$153:$F$157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019-449B-89CF-E9469EA709DB}"/>
            </c:ext>
          </c:extLst>
        </c:ser>
        <c:ser>
          <c:idx val="2"/>
          <c:order val="2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'2 - avaliação SHE'!$C$153:$C$157</c:f>
              <c:numCache>
                <c:formatCode>General</c:formatCode>
                <c:ptCount val="5"/>
              </c:numCache>
            </c:numRef>
          </c:cat>
          <c:val>
            <c:numRef>
              <c:f>'2 - avaliação SHE'!$G$153:$G$157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019-449B-89CF-E9469EA709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96440688"/>
        <c:axId val="2096443008"/>
      </c:barChart>
      <c:catAx>
        <c:axId val="2096440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8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2096443008"/>
        <c:crosses val="autoZero"/>
        <c:auto val="1"/>
        <c:lblAlgn val="ctr"/>
        <c:lblOffset val="100"/>
        <c:noMultiLvlLbl val="0"/>
      </c:catAx>
      <c:valAx>
        <c:axId val="2096443008"/>
        <c:scaling>
          <c:orientation val="minMax"/>
          <c:max val="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2096440688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latin typeface="Arial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099595619973599"/>
          <c:y val="8.6436170212765895E-2"/>
          <c:w val="0.84380932683160703"/>
          <c:h val="0.5840089639218829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'2 - avaliação SHE'!$C$174:$C$180</c:f>
              <c:numCache>
                <c:formatCode>General</c:formatCode>
                <c:ptCount val="7"/>
              </c:numCache>
            </c:numRef>
          </c:cat>
          <c:val>
            <c:numRef>
              <c:f>'2 - avaliação SHE'!$E$174:$E$180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44-48A7-8E7D-1E48023E6B52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'2 - avaliação SHE'!$C$174:$C$180</c:f>
              <c:numCache>
                <c:formatCode>General</c:formatCode>
                <c:ptCount val="7"/>
              </c:numCache>
            </c:numRef>
          </c:cat>
          <c:val>
            <c:numRef>
              <c:f>'2 - avaliação SHE'!$F$174:$F$180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744-48A7-8E7D-1E48023E6B52}"/>
            </c:ext>
          </c:extLst>
        </c:ser>
        <c:ser>
          <c:idx val="2"/>
          <c:order val="2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'2 - avaliação SHE'!$C$174:$C$180</c:f>
              <c:numCache>
                <c:formatCode>General</c:formatCode>
                <c:ptCount val="7"/>
              </c:numCache>
            </c:numRef>
          </c:cat>
          <c:val>
            <c:numRef>
              <c:f>'2 - avaliação SHE'!$G$174:$G$180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744-48A7-8E7D-1E48023E6B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57790912"/>
        <c:axId val="2057793232"/>
      </c:barChart>
      <c:catAx>
        <c:axId val="20577909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8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2057793232"/>
        <c:crosses val="autoZero"/>
        <c:auto val="1"/>
        <c:lblAlgn val="ctr"/>
        <c:lblOffset val="100"/>
        <c:noMultiLvlLbl val="0"/>
      </c:catAx>
      <c:valAx>
        <c:axId val="2057793232"/>
        <c:scaling>
          <c:orientation val="minMax"/>
          <c:max val="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2057790912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latin typeface="Arial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7292614416145"/>
          <c:y val="8.6436170212765895E-2"/>
          <c:w val="0.82983362348030698"/>
          <c:h val="0.5840089639218829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'2 - avaliação SHE'!$C$91:$C$97</c:f>
              <c:numCache>
                <c:formatCode>General</c:formatCode>
                <c:ptCount val="7"/>
              </c:numCache>
            </c:numRef>
          </c:cat>
          <c:val>
            <c:numRef>
              <c:f>'2 - avaliação SHE'!$E$91:$E$97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19-4D75-9DAB-39D26CB333C1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'2 - avaliação SHE'!$C$91:$C$97</c:f>
              <c:numCache>
                <c:formatCode>General</c:formatCode>
                <c:ptCount val="7"/>
              </c:numCache>
            </c:numRef>
          </c:cat>
          <c:val>
            <c:numRef>
              <c:f>'2 - avaliação SHE'!$F$91:$F$97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119-4D75-9DAB-39D26CB333C1}"/>
            </c:ext>
          </c:extLst>
        </c:ser>
        <c:ser>
          <c:idx val="2"/>
          <c:order val="2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'2 - avaliação SHE'!$C$91:$C$97</c:f>
              <c:numCache>
                <c:formatCode>General</c:formatCode>
                <c:ptCount val="7"/>
              </c:numCache>
            </c:numRef>
          </c:cat>
          <c:val>
            <c:numRef>
              <c:f>'2 - avaliação SHE'!$G$91:$G$97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119-4D75-9DAB-39D26CB333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95402576"/>
        <c:axId val="2095404352"/>
      </c:barChart>
      <c:catAx>
        <c:axId val="20954025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8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2095404352"/>
        <c:crosses val="autoZero"/>
        <c:auto val="1"/>
        <c:lblAlgn val="ctr"/>
        <c:lblOffset val="100"/>
        <c:noMultiLvlLbl val="0"/>
      </c:catAx>
      <c:valAx>
        <c:axId val="2095404352"/>
        <c:scaling>
          <c:orientation val="minMax"/>
          <c:max val="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2095402576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latin typeface="Arial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099595619973599"/>
          <c:y val="8.6436170212765895E-2"/>
          <c:w val="0.75824778587168595"/>
          <c:h val="0.5840089639218829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'2 - avaliação SHE'!$C$195:$C$201</c:f>
              <c:numCache>
                <c:formatCode>General</c:formatCode>
                <c:ptCount val="7"/>
              </c:numCache>
            </c:numRef>
          </c:cat>
          <c:val>
            <c:numRef>
              <c:f>'2 - avaliação SHE'!$E$195:$E$201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01-478C-ADAA-4F11779AF34E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'2 - avaliação SHE'!$C$195:$C$201</c:f>
              <c:numCache>
                <c:formatCode>General</c:formatCode>
                <c:ptCount val="7"/>
              </c:numCache>
            </c:numRef>
          </c:cat>
          <c:val>
            <c:numRef>
              <c:f>'2 - avaliação SHE'!$F$195:$F$201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A01-478C-ADAA-4F11779AF34E}"/>
            </c:ext>
          </c:extLst>
        </c:ser>
        <c:ser>
          <c:idx val="2"/>
          <c:order val="2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'2 - avaliação SHE'!$C$195:$C$201</c:f>
              <c:numCache>
                <c:formatCode>General</c:formatCode>
                <c:ptCount val="7"/>
              </c:numCache>
            </c:numRef>
          </c:cat>
          <c:val>
            <c:numRef>
              <c:f>'2 - avaliação SHE'!$G$195:$G$201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A01-478C-ADAA-4F11779AF3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58504096"/>
        <c:axId val="2050914608"/>
      </c:barChart>
      <c:catAx>
        <c:axId val="2058504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8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2050914608"/>
        <c:crosses val="autoZero"/>
        <c:auto val="1"/>
        <c:lblAlgn val="ctr"/>
        <c:lblOffset val="100"/>
        <c:noMultiLvlLbl val="0"/>
      </c:catAx>
      <c:valAx>
        <c:axId val="2050914608"/>
        <c:scaling>
          <c:orientation val="minMax"/>
          <c:max val="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2058504096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latin typeface="Arial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099595619973599"/>
          <c:y val="8.6436170212765895E-2"/>
          <c:w val="0.84380932683160703"/>
          <c:h val="0.5840089639218829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'2 - avaliação SHE'!$C$216:$C$222</c:f>
              <c:numCache>
                <c:formatCode>General</c:formatCode>
                <c:ptCount val="7"/>
              </c:numCache>
            </c:numRef>
          </c:cat>
          <c:val>
            <c:numRef>
              <c:f>'2 - avaliação SHE'!$E$216:$E$222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F2-44F2-B0C5-E5DA5F433D46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'2 - avaliação SHE'!$C$216:$C$222</c:f>
              <c:numCache>
                <c:formatCode>General</c:formatCode>
                <c:ptCount val="7"/>
              </c:numCache>
            </c:numRef>
          </c:cat>
          <c:val>
            <c:numRef>
              <c:f>'2 - avaliação SHE'!$F$216:$F$222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CF2-44F2-B0C5-E5DA5F433D46}"/>
            </c:ext>
          </c:extLst>
        </c:ser>
        <c:ser>
          <c:idx val="2"/>
          <c:order val="2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'2 - avaliação SHE'!$C$216:$C$222</c:f>
              <c:numCache>
                <c:formatCode>General</c:formatCode>
                <c:ptCount val="7"/>
              </c:numCache>
            </c:numRef>
          </c:cat>
          <c:val>
            <c:numRef>
              <c:f>'2 - avaliação SHE'!$G$216:$G$222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CF2-44F2-B0C5-E5DA5F433D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96111200"/>
        <c:axId val="2096113248"/>
      </c:barChart>
      <c:catAx>
        <c:axId val="20961112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8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2096113248"/>
        <c:crosses val="autoZero"/>
        <c:auto val="1"/>
        <c:lblAlgn val="ctr"/>
        <c:lblOffset val="100"/>
        <c:noMultiLvlLbl val="0"/>
      </c:catAx>
      <c:valAx>
        <c:axId val="2096113248"/>
        <c:scaling>
          <c:orientation val="minMax"/>
          <c:max val="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2096111200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latin typeface="Arial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099595619973599"/>
          <c:y val="8.6436170212765895E-2"/>
          <c:w val="0.84380932683160703"/>
          <c:h val="0.5840089639218829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'2 - avaliação SHE'!$C$238:$C$245</c:f>
              <c:numCache>
                <c:formatCode>General</c:formatCode>
                <c:ptCount val="8"/>
              </c:numCache>
            </c:numRef>
          </c:cat>
          <c:val>
            <c:numRef>
              <c:f>'2 - avaliação SHE'!$E$238:$E$245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5E-4EC7-807A-345EE3C02D6A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'2 - avaliação SHE'!$C$238:$C$245</c:f>
              <c:numCache>
                <c:formatCode>General</c:formatCode>
                <c:ptCount val="8"/>
              </c:numCache>
            </c:numRef>
          </c:cat>
          <c:val>
            <c:numRef>
              <c:f>'2 - avaliação SHE'!$F$238:$F$245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F5E-4EC7-807A-345EE3C02D6A}"/>
            </c:ext>
          </c:extLst>
        </c:ser>
        <c:ser>
          <c:idx val="2"/>
          <c:order val="2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'2 - avaliação SHE'!$C$238:$C$245</c:f>
              <c:numCache>
                <c:formatCode>General</c:formatCode>
                <c:ptCount val="8"/>
              </c:numCache>
            </c:numRef>
          </c:cat>
          <c:val>
            <c:numRef>
              <c:f>'2 - avaliação SHE'!$G$238:$G$245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F5E-4EC7-807A-345EE3C02D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57619136"/>
        <c:axId val="2057620912"/>
      </c:barChart>
      <c:catAx>
        <c:axId val="20576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8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2057620912"/>
        <c:crosses val="autoZero"/>
        <c:auto val="1"/>
        <c:lblAlgn val="ctr"/>
        <c:lblOffset val="100"/>
        <c:noMultiLvlLbl val="0"/>
      </c:catAx>
      <c:valAx>
        <c:axId val="2057620912"/>
        <c:scaling>
          <c:orientation val="minMax"/>
          <c:max val="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2057619136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latin typeface="Arial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099595619973599"/>
          <c:y val="8.6436170212765895E-2"/>
          <c:w val="0.84380932683160703"/>
          <c:h val="0.5840089639218829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'2 - avaliação SHE'!$C$258:$C$264</c:f>
              <c:numCache>
                <c:formatCode>General</c:formatCode>
                <c:ptCount val="7"/>
              </c:numCache>
            </c:numRef>
          </c:cat>
          <c:val>
            <c:numRef>
              <c:f>'2 - avaliação SHE'!$E$258:$E$264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BD-4351-B311-5351C628C97F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'2 - avaliação SHE'!$C$258:$C$264</c:f>
              <c:numCache>
                <c:formatCode>General</c:formatCode>
                <c:ptCount val="7"/>
              </c:numCache>
            </c:numRef>
          </c:cat>
          <c:val>
            <c:numRef>
              <c:f>'2 - avaliação SHE'!$F$258:$F$264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3BD-4351-B311-5351C628C97F}"/>
            </c:ext>
          </c:extLst>
        </c:ser>
        <c:ser>
          <c:idx val="2"/>
          <c:order val="2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'2 - avaliação SHE'!$C$258:$C$264</c:f>
              <c:numCache>
                <c:formatCode>General</c:formatCode>
                <c:ptCount val="7"/>
              </c:numCache>
            </c:numRef>
          </c:cat>
          <c:val>
            <c:numRef>
              <c:f>'2 - avaliação SHE'!$G$258:$G$264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3BD-4351-B311-5351C628C9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57647728"/>
        <c:axId val="2063254256"/>
      </c:barChart>
      <c:catAx>
        <c:axId val="20576477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8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2063254256"/>
        <c:crosses val="autoZero"/>
        <c:auto val="1"/>
        <c:lblAlgn val="ctr"/>
        <c:lblOffset val="100"/>
        <c:noMultiLvlLbl val="0"/>
      </c:catAx>
      <c:valAx>
        <c:axId val="2063254256"/>
        <c:scaling>
          <c:orientation val="minMax"/>
          <c:max val="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2057647728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latin typeface="Arial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solidFill>
                <a:schemeClr val="accent1"/>
              </a:solidFill>
            </a:ln>
            <a:effectLst/>
          </c:spPr>
          <c:invertIfNegative val="0"/>
          <c:cat>
            <c:strRef>
              <c:f>'2 - avaliação SHE'!$C$7:$C$14</c:f>
              <c:strCache>
                <c:ptCount val="7"/>
                <c:pt idx="0">
                  <c:v>H225</c:v>
                </c:pt>
                <c:pt idx="1">
                  <c:v>H304</c:v>
                </c:pt>
                <c:pt idx="2">
                  <c:v>H315</c:v>
                </c:pt>
                <c:pt idx="3">
                  <c:v>H336</c:v>
                </c:pt>
                <c:pt idx="4">
                  <c:v>H361f</c:v>
                </c:pt>
                <c:pt idx="5">
                  <c:v>H373</c:v>
                </c:pt>
                <c:pt idx="6">
                  <c:v>H411</c:v>
                </c:pt>
              </c:strCache>
            </c:strRef>
          </c:cat>
          <c:val>
            <c:numRef>
              <c:f>'2 - avaliação SHE'!$E$7:$E$14</c:f>
              <c:numCache>
                <c:formatCode>General</c:formatCode>
                <c:ptCount val="8"/>
                <c:pt idx="0">
                  <c:v>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0F-47F0-80A8-9A00D30EC55C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solidFill>
                <a:schemeClr val="accent2"/>
              </a:solidFill>
            </a:ln>
            <a:effectLst/>
          </c:spPr>
          <c:invertIfNegative val="0"/>
          <c:cat>
            <c:strRef>
              <c:f>'2 - avaliação SHE'!$C$7:$C$14</c:f>
              <c:strCache>
                <c:ptCount val="7"/>
                <c:pt idx="0">
                  <c:v>H225</c:v>
                </c:pt>
                <c:pt idx="1">
                  <c:v>H304</c:v>
                </c:pt>
                <c:pt idx="2">
                  <c:v>H315</c:v>
                </c:pt>
                <c:pt idx="3">
                  <c:v>H336</c:v>
                </c:pt>
                <c:pt idx="4">
                  <c:v>H361f</c:v>
                </c:pt>
                <c:pt idx="5">
                  <c:v>H373</c:v>
                </c:pt>
                <c:pt idx="6">
                  <c:v>H411</c:v>
                </c:pt>
              </c:strCache>
            </c:strRef>
          </c:cat>
          <c:val>
            <c:numRef>
              <c:f>'2 - avaliação SHE'!$F$7:$F$14</c:f>
              <c:numCache>
                <c:formatCode>General</c:formatCode>
                <c:ptCount val="8"/>
                <c:pt idx="0">
                  <c:v>0</c:v>
                </c:pt>
                <c:pt idx="1">
                  <c:v>2</c:v>
                </c:pt>
                <c:pt idx="2">
                  <c:v>1</c:v>
                </c:pt>
                <c:pt idx="3">
                  <c:v>1</c:v>
                </c:pt>
                <c:pt idx="4">
                  <c:v>2</c:v>
                </c:pt>
                <c:pt idx="5">
                  <c:v>2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A0F-47F0-80A8-9A00D30EC55C}"/>
            </c:ext>
          </c:extLst>
        </c:ser>
        <c:ser>
          <c:idx val="2"/>
          <c:order val="2"/>
          <c:spPr>
            <a:solidFill>
              <a:schemeClr val="accent3"/>
            </a:solidFill>
            <a:ln>
              <a:solidFill>
                <a:schemeClr val="accent3"/>
              </a:solidFill>
            </a:ln>
            <a:effectLst/>
          </c:spPr>
          <c:invertIfNegative val="0"/>
          <c:cat>
            <c:strRef>
              <c:f>'2 - avaliação SHE'!$C$7:$C$14</c:f>
              <c:strCache>
                <c:ptCount val="7"/>
                <c:pt idx="0">
                  <c:v>H225</c:v>
                </c:pt>
                <c:pt idx="1">
                  <c:v>H304</c:v>
                </c:pt>
                <c:pt idx="2">
                  <c:v>H315</c:v>
                </c:pt>
                <c:pt idx="3">
                  <c:v>H336</c:v>
                </c:pt>
                <c:pt idx="4">
                  <c:v>H361f</c:v>
                </c:pt>
                <c:pt idx="5">
                  <c:v>H373</c:v>
                </c:pt>
                <c:pt idx="6">
                  <c:v>H411</c:v>
                </c:pt>
              </c:strCache>
            </c:strRef>
          </c:cat>
          <c:val>
            <c:numRef>
              <c:f>'2 - avaliação SHE'!$G$7:$G$14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A0F-47F0-80A8-9A00D30EC5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97312880"/>
        <c:axId val="2055348256"/>
      </c:barChart>
      <c:catAx>
        <c:axId val="20973128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8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2055348256"/>
        <c:crosses val="autoZero"/>
        <c:auto val="1"/>
        <c:lblAlgn val="ctr"/>
        <c:lblOffset val="100"/>
        <c:noMultiLvlLbl val="0"/>
      </c:catAx>
      <c:valAx>
        <c:axId val="2055348256"/>
        <c:scaling>
          <c:orientation val="minMax"/>
          <c:max val="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2097312880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latin typeface="Arial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099595619973599"/>
          <c:y val="8.6436170212765895E-2"/>
          <c:w val="0.84380932683160703"/>
          <c:h val="0.5840089639218829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'2 - avaliação SHE'!$C$153:$C$159</c:f>
              <c:numCache>
                <c:formatCode>General</c:formatCode>
                <c:ptCount val="7"/>
              </c:numCache>
            </c:numRef>
          </c:cat>
          <c:val>
            <c:numRef>
              <c:f>'2 - avaliação SHE'!$E$153:$E$159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D4D-43EB-9CF7-F30E010DAB87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'2 - avaliação SHE'!$C$153:$C$159</c:f>
              <c:numCache>
                <c:formatCode>General</c:formatCode>
                <c:ptCount val="7"/>
              </c:numCache>
            </c:numRef>
          </c:cat>
          <c:val>
            <c:numRef>
              <c:f>'2 - avaliação SHE'!$F$153:$F$159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D4D-43EB-9CF7-F30E010DAB87}"/>
            </c:ext>
          </c:extLst>
        </c:ser>
        <c:ser>
          <c:idx val="2"/>
          <c:order val="2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'2 - avaliação SHE'!$C$153:$C$159</c:f>
              <c:numCache>
                <c:formatCode>General</c:formatCode>
                <c:ptCount val="7"/>
              </c:numCache>
            </c:numRef>
          </c:cat>
          <c:val>
            <c:numRef>
              <c:f>'2 - avaliação SHE'!$G$153:$G$159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D4D-43EB-9CF7-F30E010DAB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62606480"/>
        <c:axId val="2062608256"/>
      </c:barChart>
      <c:catAx>
        <c:axId val="2062606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8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2062608256"/>
        <c:crosses val="autoZero"/>
        <c:auto val="1"/>
        <c:lblAlgn val="ctr"/>
        <c:lblOffset val="100"/>
        <c:noMultiLvlLbl val="0"/>
      </c:catAx>
      <c:valAx>
        <c:axId val="2062608256"/>
        <c:scaling>
          <c:orientation val="minMax"/>
          <c:max val="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2062606480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latin typeface="Arial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/>
            </a:pPr>
            <a:r>
              <a:rPr lang="en-US"/>
              <a:t>S6</a:t>
            </a:r>
          </a:p>
        </c:rich>
      </c:tx>
      <c:layout>
        <c:manualLayout>
          <c:xMode val="edge"/>
          <c:yMode val="edge"/>
          <c:x val="4.9313889915385802E-2"/>
          <c:y val="3.5874422572450403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27172470407918697"/>
          <c:y val="0.221196984755058"/>
          <c:w val="0.52836294380169202"/>
          <c:h val="0.656307024795723"/>
        </c:manualLayout>
      </c:layout>
      <c:radarChart>
        <c:radarStyle val="marker"/>
        <c:varyColors val="0"/>
        <c:ser>
          <c:idx val="0"/>
          <c:order val="0"/>
          <c:tx>
            <c:strRef>
              <c:f>ocultar!$C$9</c:f>
              <c:strCache>
                <c:ptCount val="1"/>
                <c:pt idx="0">
                  <c:v>0</c:v>
                </c:pt>
              </c:strCache>
            </c:strRef>
          </c:tx>
          <c:spPr>
            <a:ln w="28575" cap="rnd" cmpd="sng" algn="ctr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diamond"/>
            <c:size val="7"/>
            <c:spPr>
              <a:solidFill>
                <a:schemeClr val="tx1"/>
              </a:solidFill>
              <a:ln w="9525" cap="flat" cmpd="sng" algn="ctr">
                <a:solidFill>
                  <a:schemeClr val="tx1"/>
                </a:solidFill>
                <a:prstDash val="solid"/>
                <a:round/>
              </a:ln>
              <a:effectLst/>
            </c:spPr>
          </c:marker>
          <c:dLbls>
            <c:dLbl>
              <c:idx val="0"/>
              <c:layout>
                <c:manualLayout>
                  <c:x val="4.4972672115529203E-2"/>
                  <c:y val="9.57845277012665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014-4F60-A781-44BEFD921D97}"/>
                </c:ext>
              </c:extLst>
            </c:dLbl>
            <c:dLbl>
              <c:idx val="1"/>
              <c:layout>
                <c:manualLayout>
                  <c:x val="7.0556084841797897E-3"/>
                  <c:y val="-2.01218989163482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014-4F60-A781-44BEFD921D97}"/>
                </c:ext>
              </c:extLst>
            </c:dLbl>
            <c:dLbl>
              <c:idx val="2"/>
              <c:layout>
                <c:manualLayout>
                  <c:x val="6.7566308433479799E-2"/>
                  <c:y val="3.97713090859427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014-4F60-A781-44BEFD921D97}"/>
                </c:ext>
              </c:extLst>
            </c:dLbl>
            <c:spPr>
              <a:noFill/>
              <a:ln>
                <a:noFill/>
              </a:ln>
              <a:effectLst>
                <a:outerShdw blurRad="50800" dist="50800" dir="5400000" algn="ctr" rotWithShape="0">
                  <a:schemeClr val="bg1">
                    <a:alpha val="0"/>
                  </a:schemeClr>
                </a:outerShdw>
              </a:effectLst>
            </c:spPr>
            <c:txPr>
              <a:bodyPr rot="0" vert="horz"/>
              <a:lstStyle/>
              <a:p>
                <a:pPr>
                  <a:defRPr sz="1050">
                    <a:solidFill>
                      <a:schemeClr val="tx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ocultar!$D$3:$F$3</c:f>
              <c:strCache>
                <c:ptCount val="3"/>
                <c:pt idx="0">
                  <c:v>H</c:v>
                </c:pt>
                <c:pt idx="1">
                  <c:v>E</c:v>
                </c:pt>
                <c:pt idx="2">
                  <c:v>S</c:v>
                </c:pt>
              </c:strCache>
            </c:strRef>
          </c:cat>
          <c:val>
            <c:numRef>
              <c:f>ocultar!$D$9:$F$9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014-4F60-A781-44BEFD921D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98294032"/>
        <c:axId val="2098296352"/>
      </c:radarChart>
      <c:catAx>
        <c:axId val="20982940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tint val="75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</c:majorGridlines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2098296352"/>
        <c:crosses val="autoZero"/>
        <c:auto val="1"/>
        <c:lblAlgn val="ctr"/>
        <c:lblOffset val="100"/>
        <c:noMultiLvlLbl val="0"/>
      </c:catAx>
      <c:valAx>
        <c:axId val="2098296352"/>
        <c:scaling>
          <c:orientation val="minMax"/>
          <c:max val="2"/>
        </c:scaling>
        <c:delete val="0"/>
        <c:axPos val="l"/>
        <c:majorGridlines>
          <c:spPr>
            <a:ln w="9525" cap="flat" cmpd="sng" algn="ctr">
              <a:solidFill>
                <a:schemeClr val="tx1">
                  <a:tint val="75000"/>
                  <a:shade val="95000"/>
                  <a:satMod val="105000"/>
                </a:schemeClr>
              </a:solidFill>
              <a:prstDash val="dash"/>
              <a:round/>
            </a:ln>
            <a:effectLst/>
          </c:spPr>
        </c:majorGridlines>
        <c:numFmt formatCode="General" sourceLinked="1"/>
        <c:majorTickMark val="cross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vert="horz"/>
          <a:lstStyle/>
          <a:p>
            <a:pPr>
              <a:defRPr sz="900" b="1"/>
            </a:pPr>
            <a:endParaRPr lang="en-US"/>
          </a:p>
        </c:txPr>
        <c:crossAx val="2098294032"/>
        <c:crosses val="autoZero"/>
        <c:crossBetween val="between"/>
        <c:majorUnit val="1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 sz="1000" b="1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04" l="0.70000000000000095" r="0.70000000000000095" t="0.750000000000004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/>
            </a:pPr>
            <a:r>
              <a:rPr lang="en-US"/>
              <a:t>S7</a:t>
            </a:r>
          </a:p>
        </c:rich>
      </c:tx>
      <c:layout>
        <c:manualLayout>
          <c:xMode val="edge"/>
          <c:yMode val="edge"/>
          <c:x val="6.3424999999999995E-2"/>
          <c:y val="4.4693749999999997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27172470407918697"/>
          <c:y val="0.221196984755058"/>
          <c:w val="0.52836294380169202"/>
          <c:h val="0.656307024795723"/>
        </c:manualLayout>
      </c:layout>
      <c:radarChart>
        <c:radarStyle val="marker"/>
        <c:varyColors val="0"/>
        <c:ser>
          <c:idx val="0"/>
          <c:order val="0"/>
          <c:tx>
            <c:strRef>
              <c:f>ocultar!$C$10</c:f>
              <c:strCache>
                <c:ptCount val="1"/>
                <c:pt idx="0">
                  <c:v>0</c:v>
                </c:pt>
              </c:strCache>
            </c:strRef>
          </c:tx>
          <c:spPr>
            <a:ln w="28575" cap="rnd" cmpd="sng" algn="ctr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diamond"/>
            <c:size val="7"/>
            <c:spPr>
              <a:solidFill>
                <a:schemeClr val="tx1"/>
              </a:solidFill>
              <a:ln w="9525" cap="flat" cmpd="sng" algn="ctr">
                <a:solidFill>
                  <a:schemeClr val="tx1"/>
                </a:solidFill>
                <a:prstDash val="solid"/>
                <a:round/>
              </a:ln>
              <a:effectLst/>
            </c:spPr>
          </c:marker>
          <c:dLbls>
            <c:dLbl>
              <c:idx val="0"/>
              <c:layout>
                <c:manualLayout>
                  <c:x val="3.3020656822399602E-2"/>
                  <c:y val="7.37729658535433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655-4196-878D-035967C1358E}"/>
                </c:ext>
              </c:extLst>
            </c:dLbl>
            <c:dLbl>
              <c:idx val="1"/>
              <c:layout>
                <c:manualLayout>
                  <c:x val="8.8099128540305004E-3"/>
                  <c:y val="-1.143206576064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655-4196-878D-035967C1358E}"/>
                </c:ext>
              </c:extLst>
            </c:dLbl>
            <c:dLbl>
              <c:idx val="2"/>
              <c:layout>
                <c:manualLayout>
                  <c:x val="0.11426279845412673"/>
                  <c:y val="-1.11205823392468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655-4196-878D-035967C1358E}"/>
                </c:ext>
              </c:extLst>
            </c:dLbl>
            <c:spPr>
              <a:noFill/>
              <a:ln>
                <a:solidFill>
                  <a:srgbClr val="00B0F0">
                    <a:alpha val="0"/>
                  </a:srgbClr>
                </a:solidFill>
              </a:ln>
              <a:effectLst>
                <a:outerShdw blurRad="50800" dist="50800" dir="5400000" algn="ctr" rotWithShape="0">
                  <a:schemeClr val="bg1">
                    <a:alpha val="0"/>
                  </a:schemeClr>
                </a:outerShdw>
              </a:effectLst>
            </c:spPr>
            <c:txPr>
              <a:bodyPr rot="0" vert="horz"/>
              <a:lstStyle/>
              <a:p>
                <a:pPr>
                  <a:defRPr sz="1050">
                    <a:solidFill>
                      <a:schemeClr val="tx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ocultar!$D$3:$F$3</c:f>
              <c:strCache>
                <c:ptCount val="3"/>
                <c:pt idx="0">
                  <c:v>H</c:v>
                </c:pt>
                <c:pt idx="1">
                  <c:v>E</c:v>
                </c:pt>
                <c:pt idx="2">
                  <c:v>S</c:v>
                </c:pt>
              </c:strCache>
            </c:strRef>
          </c:cat>
          <c:val>
            <c:numRef>
              <c:f>ocultar!$D$10:$F$10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655-4196-878D-035967C135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98320064"/>
        <c:axId val="2098322384"/>
      </c:radarChart>
      <c:catAx>
        <c:axId val="20983200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tint val="75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</c:majorGridlines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2098322384"/>
        <c:crosses val="autoZero"/>
        <c:auto val="1"/>
        <c:lblAlgn val="ctr"/>
        <c:lblOffset val="100"/>
        <c:noMultiLvlLbl val="0"/>
      </c:catAx>
      <c:valAx>
        <c:axId val="2098322384"/>
        <c:scaling>
          <c:orientation val="minMax"/>
          <c:max val="2"/>
        </c:scaling>
        <c:delete val="0"/>
        <c:axPos val="l"/>
        <c:majorGridlines>
          <c:spPr>
            <a:ln w="9525" cap="flat" cmpd="sng" algn="ctr">
              <a:solidFill>
                <a:schemeClr val="tx1">
                  <a:tint val="75000"/>
                  <a:shade val="95000"/>
                  <a:satMod val="105000"/>
                </a:schemeClr>
              </a:solidFill>
              <a:prstDash val="dash"/>
              <a:round/>
            </a:ln>
            <a:effectLst/>
          </c:spPr>
        </c:majorGridlines>
        <c:numFmt formatCode="General" sourceLinked="1"/>
        <c:majorTickMark val="cross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vert="horz"/>
          <a:lstStyle/>
          <a:p>
            <a:pPr>
              <a:defRPr sz="900" b="1"/>
            </a:pPr>
            <a:endParaRPr lang="en-US"/>
          </a:p>
        </c:txPr>
        <c:crossAx val="2098320064"/>
        <c:crosses val="autoZero"/>
        <c:crossBetween val="between"/>
        <c:majorUnit val="1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 sz="1000" b="1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04" l="0.70000000000000095" r="0.70000000000000095" t="0.750000000000004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/>
            </a:pPr>
            <a:r>
              <a:rPr lang="en-US"/>
              <a:t>S8</a:t>
            </a:r>
          </a:p>
        </c:rich>
      </c:tx>
      <c:layout>
        <c:manualLayout>
          <c:xMode val="edge"/>
          <c:yMode val="edge"/>
          <c:x val="4.9313889915385802E-2"/>
          <c:y val="3.5874422572450403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27172470407918697"/>
          <c:y val="0.221196984755058"/>
          <c:w val="0.52836294380169202"/>
          <c:h val="0.656307024795723"/>
        </c:manualLayout>
      </c:layout>
      <c:radarChart>
        <c:radarStyle val="marker"/>
        <c:varyColors val="0"/>
        <c:ser>
          <c:idx val="0"/>
          <c:order val="0"/>
          <c:tx>
            <c:strRef>
              <c:f>ocultar!$C$11</c:f>
              <c:strCache>
                <c:ptCount val="1"/>
                <c:pt idx="0">
                  <c:v>0</c:v>
                </c:pt>
              </c:strCache>
            </c:strRef>
          </c:tx>
          <c:spPr>
            <a:ln w="28575" cap="rnd" cmpd="sng" algn="ctr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diamond"/>
            <c:size val="7"/>
            <c:spPr>
              <a:solidFill>
                <a:schemeClr val="tx1"/>
              </a:solidFill>
              <a:ln w="9525" cap="flat" cmpd="sng" algn="ctr">
                <a:solidFill>
                  <a:schemeClr val="tx1"/>
                </a:solidFill>
                <a:prstDash val="solid"/>
                <a:round/>
              </a:ln>
              <a:effectLst/>
            </c:spPr>
          </c:marker>
          <c:dLbls>
            <c:dLbl>
              <c:idx val="0"/>
              <c:layout>
                <c:manualLayout>
                  <c:x val="5.12385298099583E-2"/>
                  <c:y val="4.03470481527722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6DD-467F-A3AF-F8E48BD389F5}"/>
                </c:ext>
              </c:extLst>
            </c:dLbl>
            <c:dLbl>
              <c:idx val="2"/>
              <c:layout>
                <c:manualLayout>
                  <c:x val="5.7643427741466899E-2"/>
                  <c:y val="4.97830322178536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6DD-467F-A3AF-F8E48BD389F5}"/>
                </c:ext>
              </c:extLst>
            </c:dLbl>
            <c:spPr>
              <a:noFill/>
              <a:ln>
                <a:noFill/>
              </a:ln>
              <a:effectLst>
                <a:outerShdw blurRad="50800" dist="50800" dir="5400000" algn="ctr" rotWithShape="0">
                  <a:schemeClr val="bg1">
                    <a:alpha val="0"/>
                  </a:schemeClr>
                </a:outerShdw>
              </a:effectLst>
            </c:spPr>
            <c:txPr>
              <a:bodyPr rot="0" vert="horz"/>
              <a:lstStyle/>
              <a:p>
                <a:pPr>
                  <a:defRPr sz="1050">
                    <a:solidFill>
                      <a:schemeClr val="tx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ocultar!$D$3:$F$3</c:f>
              <c:strCache>
                <c:ptCount val="3"/>
                <c:pt idx="0">
                  <c:v>H</c:v>
                </c:pt>
                <c:pt idx="1">
                  <c:v>E</c:v>
                </c:pt>
                <c:pt idx="2">
                  <c:v>S</c:v>
                </c:pt>
              </c:strCache>
            </c:strRef>
          </c:cat>
          <c:val>
            <c:numRef>
              <c:f>ocultar!$D$11:$F$11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6DD-467F-A3AF-F8E48BD389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60129472"/>
        <c:axId val="2060131792"/>
      </c:radarChart>
      <c:catAx>
        <c:axId val="20601294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tint val="75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</c:majorGridlines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2060131792"/>
        <c:crosses val="autoZero"/>
        <c:auto val="1"/>
        <c:lblAlgn val="ctr"/>
        <c:lblOffset val="100"/>
        <c:noMultiLvlLbl val="0"/>
      </c:catAx>
      <c:valAx>
        <c:axId val="2060131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tint val="75000"/>
                  <a:shade val="95000"/>
                  <a:satMod val="105000"/>
                </a:schemeClr>
              </a:solidFill>
              <a:prstDash val="dash"/>
              <a:round/>
            </a:ln>
            <a:effectLst/>
          </c:spPr>
        </c:majorGridlines>
        <c:numFmt formatCode="General" sourceLinked="1"/>
        <c:majorTickMark val="cross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vert="horz"/>
          <a:lstStyle/>
          <a:p>
            <a:pPr>
              <a:defRPr sz="900" b="1"/>
            </a:pPr>
            <a:endParaRPr lang="en-US"/>
          </a:p>
        </c:txPr>
        <c:crossAx val="2060129472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 sz="1000" b="1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04" l="0.70000000000000095" r="0.70000000000000095" t="0.750000000000004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/>
            </a:pPr>
            <a:r>
              <a:rPr lang="en-US"/>
              <a:t>S9</a:t>
            </a:r>
          </a:p>
        </c:rich>
      </c:tx>
      <c:layout>
        <c:manualLayout>
          <c:xMode val="edge"/>
          <c:yMode val="edge"/>
          <c:x val="4.9313889915385802E-2"/>
          <c:y val="3.5874422572450403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27172470407918697"/>
          <c:y val="0.221196984755058"/>
          <c:w val="0.52836294380169202"/>
          <c:h val="0.656307024795723"/>
        </c:manualLayout>
      </c:layout>
      <c:radarChart>
        <c:radarStyle val="marker"/>
        <c:varyColors val="0"/>
        <c:ser>
          <c:idx val="0"/>
          <c:order val="0"/>
          <c:tx>
            <c:strRef>
              <c:f>ocultar!$C$12</c:f>
              <c:strCache>
                <c:ptCount val="1"/>
                <c:pt idx="0">
                  <c:v>0</c:v>
                </c:pt>
              </c:strCache>
            </c:strRef>
          </c:tx>
          <c:spPr>
            <a:ln w="28575" cap="rnd" cmpd="sng" algn="ctr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diamond"/>
            <c:size val="7"/>
            <c:spPr>
              <a:solidFill>
                <a:schemeClr val="tx1"/>
              </a:solidFill>
              <a:ln w="9525" cap="flat" cmpd="sng" algn="ctr">
                <a:solidFill>
                  <a:schemeClr val="tx1"/>
                </a:solidFill>
                <a:prstDash val="solid"/>
                <a:round/>
              </a:ln>
              <a:effectLst/>
            </c:spPr>
          </c:marker>
          <c:dLbls>
            <c:dLbl>
              <c:idx val="0"/>
              <c:layout>
                <c:manualLayout>
                  <c:x val="4.5068689035035601E-2"/>
                  <c:y val="5.11381506987573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E2E-4285-92A1-4BA3CA492E1F}"/>
                </c:ext>
              </c:extLst>
            </c:dLbl>
            <c:dLbl>
              <c:idx val="1"/>
              <c:layout>
                <c:manualLayout>
                  <c:x val="-7.4373974270739704E-2"/>
                  <c:y val="2.65767730480000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E2E-4285-92A1-4BA3CA492E1F}"/>
                </c:ext>
              </c:extLst>
            </c:dLbl>
            <c:dLbl>
              <c:idx val="2"/>
              <c:layout>
                <c:manualLayout>
                  <c:x val="7.4927206310551109E-2"/>
                  <c:y val="2.51337113443518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E2E-4285-92A1-4BA3CA492E1F}"/>
                </c:ext>
              </c:extLst>
            </c:dLbl>
            <c:spPr>
              <a:noFill/>
              <a:ln>
                <a:noFill/>
              </a:ln>
              <a:effectLst>
                <a:outerShdw blurRad="50800" dist="50800" dir="5400000" algn="ctr" rotWithShape="0">
                  <a:srgbClr val="000000">
                    <a:alpha val="0"/>
                  </a:srgbClr>
                </a:outerShdw>
              </a:effectLst>
            </c:spPr>
            <c:txPr>
              <a:bodyPr/>
              <a:lstStyle/>
              <a:p>
                <a:pPr>
                  <a:defRPr>
                    <a:solidFill>
                      <a:schemeClr val="tx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ocultar!$D$3:$F$3</c:f>
              <c:strCache>
                <c:ptCount val="3"/>
                <c:pt idx="0">
                  <c:v>H</c:v>
                </c:pt>
                <c:pt idx="1">
                  <c:v>E</c:v>
                </c:pt>
                <c:pt idx="2">
                  <c:v>S</c:v>
                </c:pt>
              </c:strCache>
            </c:strRef>
          </c:cat>
          <c:val>
            <c:numRef>
              <c:f>ocultar!$D$12:$F$12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E2E-4285-92A1-4BA3CA492E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55513424"/>
        <c:axId val="2059893088"/>
      </c:radarChart>
      <c:catAx>
        <c:axId val="20555134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tint val="75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</c:majorGridlines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2059893088"/>
        <c:crosses val="autoZero"/>
        <c:auto val="1"/>
        <c:lblAlgn val="ctr"/>
        <c:lblOffset val="100"/>
        <c:noMultiLvlLbl val="0"/>
      </c:catAx>
      <c:valAx>
        <c:axId val="2059893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tint val="75000"/>
                  <a:shade val="95000"/>
                  <a:satMod val="105000"/>
                </a:schemeClr>
              </a:solidFill>
              <a:prstDash val="dash"/>
              <a:round/>
            </a:ln>
            <a:effectLst/>
          </c:spPr>
        </c:majorGridlines>
        <c:numFmt formatCode="General" sourceLinked="1"/>
        <c:majorTickMark val="cross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vert="horz"/>
          <a:lstStyle/>
          <a:p>
            <a:pPr>
              <a:defRPr sz="900" b="1"/>
            </a:pPr>
            <a:endParaRPr lang="en-US"/>
          </a:p>
        </c:txPr>
        <c:crossAx val="2055513424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 sz="1000" b="1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04" l="0.70000000000000095" r="0.70000000000000095" t="0.750000000000004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/>
            </a:pPr>
            <a:r>
              <a:rPr lang="en-US"/>
              <a:t>S10</a:t>
            </a:r>
          </a:p>
        </c:rich>
      </c:tx>
      <c:layout>
        <c:manualLayout>
          <c:xMode val="edge"/>
          <c:yMode val="edge"/>
          <c:x val="4.9313889915385802E-2"/>
          <c:y val="3.5874422572450403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27172470407918697"/>
          <c:y val="0.221196984755058"/>
          <c:w val="0.52836294380169202"/>
          <c:h val="0.656307024795723"/>
        </c:manualLayout>
      </c:layout>
      <c:radarChart>
        <c:radarStyle val="marker"/>
        <c:varyColors val="0"/>
        <c:ser>
          <c:idx val="0"/>
          <c:order val="0"/>
          <c:tx>
            <c:strRef>
              <c:f>ocultar!$C$13</c:f>
              <c:strCache>
                <c:ptCount val="1"/>
                <c:pt idx="0">
                  <c:v>0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diamond"/>
            <c:size val="7"/>
            <c:spPr>
              <a:solidFill>
                <a:schemeClr val="tx1"/>
              </a:solidFill>
              <a:ln w="9525" cap="flat" cmpd="sng" algn="ctr">
                <a:solidFill>
                  <a:schemeClr val="tx1"/>
                </a:solidFill>
                <a:prstDash val="solid"/>
                <a:round/>
              </a:ln>
              <a:effectLst/>
            </c:spPr>
          </c:marker>
          <c:dLbls>
            <c:dLbl>
              <c:idx val="0"/>
              <c:layout>
                <c:manualLayout>
                  <c:x val="5.25167733198251E-2"/>
                  <c:y val="5.88605614926790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9E1-4F41-A846-87DE54E96946}"/>
                </c:ext>
              </c:extLst>
            </c:dLbl>
            <c:dLbl>
              <c:idx val="1"/>
              <c:layout>
                <c:manualLayout>
                  <c:x val="6.5388653163652296E-3"/>
                  <c:y val="-9.936422543630370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9E1-4F41-A846-87DE54E96946}"/>
                </c:ext>
              </c:extLst>
            </c:dLbl>
            <c:dLbl>
              <c:idx val="2"/>
              <c:layout>
                <c:manualLayout>
                  <c:x val="0.10143497896083478"/>
                  <c:y val="1.95973347439144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9E1-4F41-A846-87DE54E9694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tx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ocultar!$D$3:$F$3</c:f>
              <c:strCache>
                <c:ptCount val="3"/>
                <c:pt idx="0">
                  <c:v>H</c:v>
                </c:pt>
                <c:pt idx="1">
                  <c:v>E</c:v>
                </c:pt>
                <c:pt idx="2">
                  <c:v>S</c:v>
                </c:pt>
              </c:strCache>
            </c:strRef>
          </c:cat>
          <c:val>
            <c:numRef>
              <c:f>ocultar!$D$13:$F$13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9E1-4F41-A846-87DE54E9694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2059917216"/>
        <c:axId val="2059919536"/>
      </c:radarChart>
      <c:catAx>
        <c:axId val="20599172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tint val="75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</c:majorGridlines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2059919536"/>
        <c:crosses val="autoZero"/>
        <c:auto val="1"/>
        <c:lblAlgn val="ctr"/>
        <c:lblOffset val="100"/>
        <c:noMultiLvlLbl val="0"/>
      </c:catAx>
      <c:valAx>
        <c:axId val="2059919536"/>
        <c:scaling>
          <c:orientation val="minMax"/>
          <c:max val="2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tint val="75000"/>
                  <a:shade val="95000"/>
                  <a:satMod val="105000"/>
                </a:schemeClr>
              </a:solidFill>
              <a:prstDash val="dash"/>
              <a:round/>
            </a:ln>
            <a:effectLst/>
          </c:spPr>
        </c:majorGridlines>
        <c:numFmt formatCode="General" sourceLinked="1"/>
        <c:majorTickMark val="cross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vert="horz"/>
          <a:lstStyle/>
          <a:p>
            <a:pPr>
              <a:defRPr sz="900"/>
            </a:pPr>
            <a:endParaRPr lang="en-US"/>
          </a:p>
        </c:txPr>
        <c:crossAx val="2059917216"/>
        <c:crosses val="autoZero"/>
        <c:crossBetween val="between"/>
        <c:majorUnit val="1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 sz="1000" b="1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04" l="0.70000000000000095" r="0.70000000000000095" t="0.750000000000004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/>
            </a:pPr>
            <a:r>
              <a:rPr lang="en-US"/>
              <a:t>S11</a:t>
            </a:r>
          </a:p>
        </c:rich>
      </c:tx>
      <c:layout>
        <c:manualLayout>
          <c:xMode val="edge"/>
          <c:yMode val="edge"/>
          <c:x val="4.9313889915385802E-2"/>
          <c:y val="3.5874422572450403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27172470407918697"/>
          <c:y val="0.221196984755058"/>
          <c:w val="0.52836294380169202"/>
          <c:h val="0.656307024795723"/>
        </c:manualLayout>
      </c:layout>
      <c:radarChart>
        <c:radarStyle val="marker"/>
        <c:varyColors val="0"/>
        <c:ser>
          <c:idx val="0"/>
          <c:order val="0"/>
          <c:tx>
            <c:strRef>
              <c:f>ocultar!$C$14</c:f>
              <c:strCache>
                <c:ptCount val="1"/>
                <c:pt idx="0">
                  <c:v>0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diamond"/>
            <c:size val="7"/>
            <c:spPr>
              <a:solidFill>
                <a:schemeClr val="tx1"/>
              </a:solidFill>
              <a:ln w="9525" cap="flat" cmpd="sng" algn="ctr">
                <a:solidFill>
                  <a:schemeClr val="tx1"/>
                </a:solidFill>
                <a:prstDash val="solid"/>
                <a:round/>
              </a:ln>
              <a:effectLst/>
            </c:spPr>
          </c:marker>
          <c:dLbls>
            <c:dLbl>
              <c:idx val="0"/>
              <c:layout>
                <c:manualLayout>
                  <c:x val="4.4760567617710502E-2"/>
                  <c:y val="3.90118070867756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E6D-4411-ABB5-7FC4CBD190B8}"/>
                </c:ext>
              </c:extLst>
            </c:dLbl>
            <c:dLbl>
              <c:idx val="2"/>
              <c:layout>
                <c:manualLayout>
                  <c:x val="6.7234898618243485E-2"/>
                  <c:y val="1.88023356350155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C1D-45EB-BEAB-258587E82BD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tx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ocultar!$D$3:$F$3</c:f>
              <c:strCache>
                <c:ptCount val="3"/>
                <c:pt idx="0">
                  <c:v>H</c:v>
                </c:pt>
                <c:pt idx="1">
                  <c:v>E</c:v>
                </c:pt>
                <c:pt idx="2">
                  <c:v>S</c:v>
                </c:pt>
              </c:strCache>
            </c:strRef>
          </c:cat>
          <c:val>
            <c:numRef>
              <c:f>ocultar!$D$14:$F$14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E6D-4411-ABB5-7FC4CBD190B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2059941952"/>
        <c:axId val="2059944272"/>
      </c:radarChart>
      <c:catAx>
        <c:axId val="20599419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tint val="75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</c:majorGridlines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2059944272"/>
        <c:crosses val="autoZero"/>
        <c:auto val="1"/>
        <c:lblAlgn val="ctr"/>
        <c:lblOffset val="100"/>
        <c:noMultiLvlLbl val="0"/>
      </c:catAx>
      <c:valAx>
        <c:axId val="2059944272"/>
        <c:scaling>
          <c:orientation val="minMax"/>
          <c:max val="2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tint val="75000"/>
                  <a:shade val="95000"/>
                  <a:satMod val="105000"/>
                </a:schemeClr>
              </a:solidFill>
              <a:prstDash val="dash"/>
              <a:round/>
            </a:ln>
            <a:effectLst/>
          </c:spPr>
        </c:majorGridlines>
        <c:numFmt formatCode="General" sourceLinked="1"/>
        <c:majorTickMark val="cross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vert="horz"/>
          <a:lstStyle/>
          <a:p>
            <a:pPr>
              <a:defRPr sz="900" b="1"/>
            </a:pPr>
            <a:endParaRPr lang="en-US"/>
          </a:p>
        </c:txPr>
        <c:crossAx val="2059941952"/>
        <c:crosses val="autoZero"/>
        <c:crossBetween val="between"/>
        <c:majorUnit val="1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 sz="1000" b="1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04" l="0.70000000000000095" r="0.70000000000000095" t="0.750000000000004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/>
            </a:pPr>
            <a:r>
              <a:rPr lang="en-US"/>
              <a:t>S12</a:t>
            </a:r>
          </a:p>
        </c:rich>
      </c:tx>
      <c:layout>
        <c:manualLayout>
          <c:xMode val="edge"/>
          <c:yMode val="edge"/>
          <c:x val="4.9313889915385802E-2"/>
          <c:y val="3.5874422572450403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27172470407918697"/>
          <c:y val="0.221196984755058"/>
          <c:w val="0.52836294380169202"/>
          <c:h val="0.656307024795723"/>
        </c:manualLayout>
      </c:layout>
      <c:radarChart>
        <c:radarStyle val="marker"/>
        <c:varyColors val="0"/>
        <c:ser>
          <c:idx val="0"/>
          <c:order val="0"/>
          <c:tx>
            <c:strRef>
              <c:f>ocultar!$C$15</c:f>
              <c:strCache>
                <c:ptCount val="1"/>
                <c:pt idx="0">
                  <c:v>0</c:v>
                </c:pt>
              </c:strCache>
            </c:strRef>
          </c:tx>
          <c:spPr>
            <a:ln w="28575" cap="rnd" cmpd="sng" algn="ctr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diamond"/>
            <c:size val="7"/>
            <c:spPr>
              <a:solidFill>
                <a:schemeClr val="tx1"/>
              </a:solidFill>
              <a:ln w="9525" cap="flat" cmpd="sng" algn="ctr">
                <a:solidFill>
                  <a:schemeClr val="tx1"/>
                </a:solidFill>
                <a:prstDash val="solid"/>
                <a:round/>
              </a:ln>
              <a:effectLst/>
            </c:spPr>
          </c:marker>
          <c:dLbls>
            <c:dLbl>
              <c:idx val="0"/>
              <c:layout>
                <c:manualLayout>
                  <c:x val="6.6784371856636007E-2"/>
                  <c:y val="3.41326386075831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1EE-4437-B03D-1FEFC85ABAB2}"/>
                </c:ext>
              </c:extLst>
            </c:dLbl>
            <c:dLbl>
              <c:idx val="1"/>
              <c:layout>
                <c:manualLayout>
                  <c:x val="-0.1145243263274922"/>
                  <c:y val="-1.73204872611550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1EE-4437-B03D-1FEFC85ABAB2}"/>
                </c:ext>
              </c:extLst>
            </c:dLbl>
            <c:dLbl>
              <c:idx val="2"/>
              <c:layout>
                <c:manualLayout>
                  <c:x val="2.6893959447297309E-2"/>
                  <c:y val="1.68121513464282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1D5-4549-9F6E-970D9E820E3C}"/>
                </c:ext>
              </c:extLst>
            </c:dLbl>
            <c:spPr>
              <a:noFill/>
              <a:ln>
                <a:noFill/>
              </a:ln>
              <a:effectLst>
                <a:outerShdw blurRad="50800" dist="50800" dir="5400000" algn="ctr" rotWithShape="0">
                  <a:schemeClr val="bg1">
                    <a:alpha val="0"/>
                  </a:schemeClr>
                </a:outerShdw>
              </a:effectLst>
            </c:spPr>
            <c:txPr>
              <a:bodyPr rot="0" vert="horz"/>
              <a:lstStyle/>
              <a:p>
                <a:pPr>
                  <a:defRPr>
                    <a:solidFill>
                      <a:schemeClr val="tx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ocultar!$D$3:$F$3</c:f>
              <c:strCache>
                <c:ptCount val="3"/>
                <c:pt idx="0">
                  <c:v>H</c:v>
                </c:pt>
                <c:pt idx="1">
                  <c:v>E</c:v>
                </c:pt>
                <c:pt idx="2">
                  <c:v>S</c:v>
                </c:pt>
              </c:strCache>
            </c:strRef>
          </c:cat>
          <c:val>
            <c:numRef>
              <c:f>ocultar!$D$15:$F$15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1EE-4437-B03D-1FEFC85ABA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62123680"/>
        <c:axId val="2056122432"/>
      </c:radarChart>
      <c:catAx>
        <c:axId val="20621236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tint val="75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</c:majorGridlines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2056122432"/>
        <c:crosses val="autoZero"/>
        <c:auto val="1"/>
        <c:lblAlgn val="ctr"/>
        <c:lblOffset val="100"/>
        <c:noMultiLvlLbl val="0"/>
      </c:catAx>
      <c:valAx>
        <c:axId val="2056122432"/>
        <c:scaling>
          <c:orientation val="minMax"/>
          <c:max val="2"/>
        </c:scaling>
        <c:delete val="0"/>
        <c:axPos val="l"/>
        <c:majorGridlines>
          <c:spPr>
            <a:ln w="9525" cap="flat" cmpd="sng" algn="ctr">
              <a:solidFill>
                <a:schemeClr val="tx1">
                  <a:tint val="75000"/>
                  <a:shade val="95000"/>
                  <a:satMod val="105000"/>
                </a:schemeClr>
              </a:solidFill>
              <a:prstDash val="dash"/>
              <a:round/>
            </a:ln>
            <a:effectLst/>
          </c:spPr>
        </c:majorGridlines>
        <c:numFmt formatCode="General" sourceLinked="1"/>
        <c:majorTickMark val="cross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vert="horz"/>
          <a:lstStyle/>
          <a:p>
            <a:pPr>
              <a:defRPr sz="900"/>
            </a:pPr>
            <a:endParaRPr lang="en-US"/>
          </a:p>
        </c:txPr>
        <c:crossAx val="2062123680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 sz="1000" b="1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04" l="0.70000000000000095" r="0.70000000000000095" t="0.750000000000004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/>
            </a:pPr>
            <a:r>
              <a:rPr lang="en-US"/>
              <a:t>S13</a:t>
            </a:r>
          </a:p>
        </c:rich>
      </c:tx>
      <c:layout>
        <c:manualLayout>
          <c:xMode val="edge"/>
          <c:yMode val="edge"/>
          <c:x val="4.9313888888889101E-2"/>
          <c:y val="1.8235416666666698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27172470407918697"/>
          <c:y val="0.221196984755058"/>
          <c:w val="0.52836294380169202"/>
          <c:h val="0.656307024795723"/>
        </c:manualLayout>
      </c:layout>
      <c:radarChart>
        <c:radarStyle val="marker"/>
        <c:varyColors val="0"/>
        <c:ser>
          <c:idx val="0"/>
          <c:order val="0"/>
          <c:tx>
            <c:strRef>
              <c:f>ocultar!$C$16</c:f>
              <c:strCache>
                <c:ptCount val="1"/>
                <c:pt idx="0">
                  <c:v>0</c:v>
                </c:pt>
              </c:strCache>
            </c:strRef>
          </c:tx>
          <c:spPr>
            <a:ln w="28575" cap="rnd" cmpd="sng" algn="ctr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diamond"/>
            <c:size val="7"/>
            <c:spPr>
              <a:solidFill>
                <a:schemeClr val="tx1"/>
              </a:solidFill>
              <a:ln w="9525" cap="flat" cmpd="sng" algn="ctr">
                <a:solidFill>
                  <a:schemeClr val="tx1"/>
                </a:solidFill>
                <a:prstDash val="solid"/>
                <a:round/>
              </a:ln>
              <a:effectLst/>
            </c:spPr>
          </c:marker>
          <c:dLbls>
            <c:dLbl>
              <c:idx val="0"/>
              <c:layout>
                <c:manualLayout>
                  <c:x val="4.4862737182075098E-2"/>
                  <c:y val="5.34846063301347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D41-4136-B40C-0AE6FEC98BE9}"/>
                </c:ext>
              </c:extLst>
            </c:dLbl>
            <c:dLbl>
              <c:idx val="2"/>
              <c:layout>
                <c:manualLayout>
                  <c:x val="2.5635849818328602E-2"/>
                  <c:y val="1.78282021100449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D41-4136-B40C-0AE6FEC98BE9}"/>
                </c:ext>
              </c:extLst>
            </c:dLbl>
            <c:spPr>
              <a:noFill/>
              <a:ln>
                <a:noFill/>
              </a:ln>
              <a:effectLst>
                <a:outerShdw blurRad="50800" dist="50800" dir="5400000" algn="ctr" rotWithShape="0">
                  <a:schemeClr val="bg1">
                    <a:alpha val="0"/>
                  </a:schemeClr>
                </a:outerShdw>
              </a:effectLst>
            </c:spPr>
            <c:txPr>
              <a:bodyPr rot="0" vert="horz"/>
              <a:lstStyle/>
              <a:p>
                <a:pPr>
                  <a:defRPr>
                    <a:solidFill>
                      <a:schemeClr val="tx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ocultar!$D$3:$F$3</c:f>
              <c:strCache>
                <c:ptCount val="3"/>
                <c:pt idx="0">
                  <c:v>H</c:v>
                </c:pt>
                <c:pt idx="1">
                  <c:v>E</c:v>
                </c:pt>
                <c:pt idx="2">
                  <c:v>S</c:v>
                </c:pt>
              </c:strCache>
            </c:strRef>
          </c:cat>
          <c:val>
            <c:numRef>
              <c:f>ocultar!$D$16:$F$16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D41-4136-B40C-0AE6FEC98B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98291136"/>
        <c:axId val="2059294640"/>
      </c:radarChart>
      <c:catAx>
        <c:axId val="20982911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tint val="75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</c:majorGridlines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2059294640"/>
        <c:crosses val="autoZero"/>
        <c:auto val="1"/>
        <c:lblAlgn val="ctr"/>
        <c:lblOffset val="100"/>
        <c:noMultiLvlLbl val="0"/>
      </c:catAx>
      <c:valAx>
        <c:axId val="2059294640"/>
        <c:scaling>
          <c:orientation val="minMax"/>
          <c:max val="2"/>
        </c:scaling>
        <c:delete val="0"/>
        <c:axPos val="l"/>
        <c:majorGridlines>
          <c:spPr>
            <a:ln w="9525" cap="flat" cmpd="sng" algn="ctr">
              <a:solidFill>
                <a:schemeClr val="tx1">
                  <a:tint val="75000"/>
                  <a:shade val="95000"/>
                  <a:satMod val="105000"/>
                </a:schemeClr>
              </a:solidFill>
              <a:prstDash val="dash"/>
              <a:round/>
            </a:ln>
            <a:effectLst/>
          </c:spPr>
        </c:majorGridlines>
        <c:numFmt formatCode="General" sourceLinked="1"/>
        <c:majorTickMark val="cross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vert="horz"/>
          <a:lstStyle/>
          <a:p>
            <a:pPr>
              <a:defRPr sz="900">
                <a:solidFill>
                  <a:schemeClr val="tx1"/>
                </a:solidFill>
              </a:defRPr>
            </a:pPr>
            <a:endParaRPr lang="en-US"/>
          </a:p>
        </c:txPr>
        <c:crossAx val="2098291136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 sz="1000" b="1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04" l="0.70000000000000095" r="0.70000000000000095" t="0.750000000000004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/>
            </a:pPr>
            <a:r>
              <a:rPr lang="en-US"/>
              <a:t>S15</a:t>
            </a:r>
          </a:p>
        </c:rich>
      </c:tx>
      <c:layout>
        <c:manualLayout>
          <c:xMode val="edge"/>
          <c:yMode val="edge"/>
          <c:x val="4.9313889915385899E-2"/>
          <c:y val="3.5874422572450403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27172470407918697"/>
          <c:y val="0.221196984755058"/>
          <c:w val="0.52836294380169202"/>
          <c:h val="0.656307024795723"/>
        </c:manualLayout>
      </c:layout>
      <c:radarChart>
        <c:radarStyle val="marker"/>
        <c:varyColors val="0"/>
        <c:ser>
          <c:idx val="0"/>
          <c:order val="0"/>
          <c:tx>
            <c:strRef>
              <c:f>ocultar!$C$18</c:f>
              <c:strCache>
                <c:ptCount val="1"/>
              </c:strCache>
            </c:strRef>
          </c:tx>
          <c:spPr>
            <a:ln w="28575" cap="rnd" cmpd="sng" algn="ctr">
              <a:solidFill>
                <a:srgbClr val="66FF99"/>
              </a:solidFill>
              <a:prstDash val="solid"/>
              <a:round/>
            </a:ln>
            <a:effectLst/>
          </c:spPr>
          <c:marker>
            <c:symbol val="diamond"/>
            <c:size val="7"/>
            <c:spPr>
              <a:solidFill>
                <a:srgbClr val="66FF99"/>
              </a:solidFill>
              <a:ln w="9525" cap="flat" cmpd="sng" algn="ctr">
                <a:noFill/>
                <a:prstDash val="solid"/>
                <a:round/>
              </a:ln>
              <a:effectLst/>
            </c:spPr>
          </c:marker>
          <c:dLbls>
            <c:spPr>
              <a:noFill/>
              <a:ln>
                <a:noFill/>
              </a:ln>
              <a:effectLst>
                <a:outerShdw blurRad="50800" dist="50800" dir="5400000" algn="ctr" rotWithShape="0">
                  <a:schemeClr val="bg1"/>
                </a:outerShdw>
              </a:effectLst>
            </c:spPr>
            <c:txPr>
              <a:bodyPr rot="0" vert="horz"/>
              <a:lstStyle/>
              <a:p>
                <a:pPr>
                  <a:defRPr>
                    <a:solidFill>
                      <a:srgbClr val="66FF99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ocultar!$D$3:$F$3</c:f>
              <c:strCache>
                <c:ptCount val="3"/>
                <c:pt idx="0">
                  <c:v>H</c:v>
                </c:pt>
                <c:pt idx="1">
                  <c:v>E</c:v>
                </c:pt>
                <c:pt idx="2">
                  <c:v>S</c:v>
                </c:pt>
              </c:strCache>
            </c:strRef>
          </c:cat>
          <c:val>
            <c:numRef>
              <c:f>ocultar!$D$18:$F$18</c:f>
              <c:numCache>
                <c:formatCode>General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0-8D8A-4D94-9C41-11061A3CC1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62744048"/>
        <c:axId val="2062746368"/>
      </c:radarChart>
      <c:catAx>
        <c:axId val="206274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tint val="75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</c:majorGridlines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2062746368"/>
        <c:crosses val="autoZero"/>
        <c:auto val="1"/>
        <c:lblAlgn val="ctr"/>
        <c:lblOffset val="100"/>
        <c:noMultiLvlLbl val="0"/>
      </c:catAx>
      <c:valAx>
        <c:axId val="2062746368"/>
        <c:scaling>
          <c:orientation val="minMax"/>
          <c:max val="2"/>
        </c:scaling>
        <c:delete val="0"/>
        <c:axPos val="l"/>
        <c:majorGridlines>
          <c:spPr>
            <a:ln w="9525" cap="flat" cmpd="sng" algn="ctr">
              <a:solidFill>
                <a:schemeClr val="tx1">
                  <a:tint val="75000"/>
                  <a:shade val="95000"/>
                  <a:satMod val="105000"/>
                </a:schemeClr>
              </a:solidFill>
              <a:prstDash val="dash"/>
              <a:round/>
            </a:ln>
            <a:effectLst/>
          </c:spPr>
        </c:majorGridlines>
        <c:numFmt formatCode="General" sourceLinked="1"/>
        <c:majorTickMark val="cross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vert="horz"/>
          <a:lstStyle/>
          <a:p>
            <a:pPr>
              <a:defRPr sz="900"/>
            </a:pPr>
            <a:endParaRPr lang="en-US"/>
          </a:p>
        </c:txPr>
        <c:crossAx val="2062744048"/>
        <c:crosses val="autoZero"/>
        <c:crossBetween val="between"/>
        <c:majorUnit val="1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 sz="1000" b="1" baseline="0">
          <a:latin typeface="Arial" pitchFamily="34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0000000000004" l="0.70000000000000095" r="0.70000000000000095" t="0.750000000000004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/>
            </a:pPr>
            <a:r>
              <a:rPr lang="en-US"/>
              <a:t>S2</a:t>
            </a:r>
          </a:p>
        </c:rich>
      </c:tx>
      <c:layout>
        <c:manualLayout>
          <c:xMode val="edge"/>
          <c:yMode val="edge"/>
          <c:x val="4.9313889915385802E-2"/>
          <c:y val="3.5874422572450403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23191942891373801"/>
          <c:y val="7.12666666666667E-2"/>
          <c:w val="0.56012080670926501"/>
          <c:h val="0.72627361111111099"/>
        </c:manualLayout>
      </c:layout>
      <c:radarChart>
        <c:radarStyle val="marker"/>
        <c:varyColors val="0"/>
        <c:ser>
          <c:idx val="0"/>
          <c:order val="0"/>
          <c:tx>
            <c:strRef>
              <c:f>ocultar!$C$5</c:f>
              <c:strCache>
                <c:ptCount val="1"/>
                <c:pt idx="0">
                  <c:v>0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pPr>
              <a:solidFill>
                <a:schemeClr val="tx1"/>
              </a:solidFill>
              <a:ln w="9525" cap="flat" cmpd="sng" algn="ctr">
                <a:solidFill>
                  <a:schemeClr val="tx1"/>
                </a:solidFill>
                <a:prstDash val="solid"/>
                <a:round/>
              </a:ln>
              <a:effectLst/>
            </c:spPr>
          </c:marker>
          <c:dLbls>
            <c:dLbl>
              <c:idx val="0"/>
              <c:layout>
                <c:manualLayout>
                  <c:x val="5.0872603833865798E-2"/>
                  <c:y val="6.35290418477018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4D1-4772-9545-D67B5C23CD62}"/>
                </c:ext>
              </c:extLst>
            </c:dLbl>
            <c:dLbl>
              <c:idx val="1"/>
              <c:layout>
                <c:manualLayout>
                  <c:x val="-6.3398562300319497E-2"/>
                  <c:y val="2.72267322204436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4D1-4772-9545-D67B5C23CD62}"/>
                </c:ext>
              </c:extLst>
            </c:dLbl>
            <c:dLbl>
              <c:idx val="2"/>
              <c:layout>
                <c:manualLayout>
                  <c:x val="7.7037739616613393E-2"/>
                  <c:y val="3.63023096272580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4D1-4772-9545-D67B5C23CD6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ysClr val="windowText" lastClr="000000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ocultar!$D$3:$F$3</c:f>
              <c:strCache>
                <c:ptCount val="3"/>
                <c:pt idx="0">
                  <c:v>H</c:v>
                </c:pt>
                <c:pt idx="1">
                  <c:v>E</c:v>
                </c:pt>
                <c:pt idx="2">
                  <c:v>S</c:v>
                </c:pt>
              </c:strCache>
            </c:strRef>
          </c:cat>
          <c:val>
            <c:numRef>
              <c:f>ocultar!$D$5:$F$5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4D1-4772-9545-D67B5C23CD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61361760"/>
        <c:axId val="2097238720"/>
      </c:radarChart>
      <c:catAx>
        <c:axId val="20613617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tint val="75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</c:majorGridlines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2097238720"/>
        <c:crosses val="autoZero"/>
        <c:auto val="1"/>
        <c:lblAlgn val="ctr"/>
        <c:lblOffset val="100"/>
        <c:noMultiLvlLbl val="0"/>
      </c:catAx>
      <c:valAx>
        <c:axId val="2097238720"/>
        <c:scaling>
          <c:orientation val="minMax"/>
          <c:max val="2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prstDash val="dash"/>
              <a:round/>
            </a:ln>
            <a:effectLst/>
          </c:spPr>
        </c:majorGridlines>
        <c:numFmt formatCode="General" sourceLinked="1"/>
        <c:majorTickMark val="cross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vert="horz"/>
          <a:lstStyle/>
          <a:p>
            <a:pPr>
              <a:defRPr sz="900" b="1"/>
            </a:pPr>
            <a:endParaRPr lang="en-US"/>
          </a:p>
        </c:txPr>
        <c:crossAx val="2061361760"/>
        <c:crosses val="autoZero"/>
        <c:crossBetween val="between"/>
        <c:majorUnit val="1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 sz="1000" b="1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04" l="0.70000000000000095" r="0.70000000000000095" t="0.750000000000004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'2 - avaliação SHE'!$C$28:$C$34</c:f>
              <c:numCache>
                <c:formatCode>General</c:formatCode>
                <c:ptCount val="7"/>
              </c:numCache>
            </c:numRef>
          </c:cat>
          <c:val>
            <c:numRef>
              <c:f>'2 - avaliação SHE'!$E$28:$E$34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35-47DE-BBE7-7F874C188A82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'2 - avaliação SHE'!$C$28:$C$34</c:f>
              <c:numCache>
                <c:formatCode>General</c:formatCode>
                <c:ptCount val="7"/>
              </c:numCache>
            </c:numRef>
          </c:cat>
          <c:val>
            <c:numRef>
              <c:f>'2 - avaliação SHE'!$F$28:$F$34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A35-47DE-BBE7-7F874C188A82}"/>
            </c:ext>
          </c:extLst>
        </c:ser>
        <c:ser>
          <c:idx val="2"/>
          <c:order val="2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'2 - avaliação SHE'!$C$28:$C$34</c:f>
              <c:numCache>
                <c:formatCode>General</c:formatCode>
                <c:ptCount val="7"/>
              </c:numCache>
            </c:numRef>
          </c:cat>
          <c:val>
            <c:numRef>
              <c:f>'2 - avaliação SHE'!$G$28:$G$34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A35-47DE-BBE7-7F874C188A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99894176"/>
        <c:axId val="2099896496"/>
      </c:barChart>
      <c:catAx>
        <c:axId val="2099894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8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2099896496"/>
        <c:crosses val="autoZero"/>
        <c:auto val="1"/>
        <c:lblAlgn val="ctr"/>
        <c:lblOffset val="100"/>
        <c:noMultiLvlLbl val="0"/>
      </c:catAx>
      <c:valAx>
        <c:axId val="2099896496"/>
        <c:scaling>
          <c:orientation val="minMax"/>
          <c:max val="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2099894176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latin typeface="Arial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/>
            </a:pPr>
            <a:r>
              <a:rPr lang="en-US"/>
              <a:t>S3</a:t>
            </a:r>
          </a:p>
        </c:rich>
      </c:tx>
      <c:layout>
        <c:manualLayout>
          <c:xMode val="edge"/>
          <c:yMode val="edge"/>
          <c:x val="4.9313889915385802E-2"/>
          <c:y val="3.5874422572450403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23191942891373801"/>
          <c:y val="7.12666666666667E-2"/>
          <c:w val="0.56012080670926501"/>
          <c:h val="0.72627361111111099"/>
        </c:manualLayout>
      </c:layout>
      <c:radarChart>
        <c:radarStyle val="marker"/>
        <c:varyColors val="0"/>
        <c:ser>
          <c:idx val="0"/>
          <c:order val="0"/>
          <c:tx>
            <c:strRef>
              <c:f>ocultar!$C$6</c:f>
              <c:strCache>
                <c:ptCount val="1"/>
                <c:pt idx="0">
                  <c:v>0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pPr>
              <a:solidFill>
                <a:schemeClr val="tx1"/>
              </a:solidFill>
              <a:ln w="9525" cap="flat" cmpd="sng" algn="ctr">
                <a:solidFill>
                  <a:schemeClr val="tx1"/>
                </a:solidFill>
                <a:prstDash val="solid"/>
                <a:round/>
              </a:ln>
              <a:effectLst/>
            </c:spPr>
          </c:marker>
          <c:dLbls>
            <c:dLbl>
              <c:idx val="0"/>
              <c:layout>
                <c:manualLayout>
                  <c:x val="5.8304712460063898E-2"/>
                  <c:y val="7.34534470705015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E0A-4BE4-92E7-4E30886FEAB9}"/>
                </c:ext>
              </c:extLst>
            </c:dLbl>
            <c:dLbl>
              <c:idx val="2"/>
              <c:layout>
                <c:manualLayout>
                  <c:x val="5.0718849840255598E-2"/>
                  <c:y val="3.67267235352507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E0A-4BE4-92E7-4E30886FEAB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ysClr val="windowText" lastClr="000000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ocultar!$D$3:$F$3</c:f>
              <c:strCache>
                <c:ptCount val="3"/>
                <c:pt idx="0">
                  <c:v>H</c:v>
                </c:pt>
                <c:pt idx="1">
                  <c:v>E</c:v>
                </c:pt>
                <c:pt idx="2">
                  <c:v>S</c:v>
                </c:pt>
              </c:strCache>
            </c:strRef>
          </c:cat>
          <c:val>
            <c:numRef>
              <c:f>ocultar!$D$6:$F$6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E0A-4BE4-92E7-4E30886FEA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52871232"/>
        <c:axId val="2052873552"/>
      </c:radarChart>
      <c:catAx>
        <c:axId val="205287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tint val="75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</c:majorGridlines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2052873552"/>
        <c:crosses val="autoZero"/>
        <c:auto val="1"/>
        <c:lblAlgn val="ctr"/>
        <c:lblOffset val="100"/>
        <c:noMultiLvlLbl val="0"/>
      </c:catAx>
      <c:valAx>
        <c:axId val="2052873552"/>
        <c:scaling>
          <c:orientation val="minMax"/>
          <c:max val="2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prstDash val="dash"/>
              <a:round/>
            </a:ln>
            <a:effectLst/>
          </c:spPr>
        </c:majorGridlines>
        <c:numFmt formatCode="General" sourceLinked="1"/>
        <c:majorTickMark val="cross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vert="horz"/>
          <a:lstStyle/>
          <a:p>
            <a:pPr>
              <a:defRPr sz="900" b="1"/>
            </a:pPr>
            <a:endParaRPr lang="en-US"/>
          </a:p>
        </c:txPr>
        <c:crossAx val="2052871232"/>
        <c:crosses val="autoZero"/>
        <c:crossBetween val="between"/>
        <c:majorUnit val="1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 sz="1000" b="1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04" l="0.70000000000000095" r="0.70000000000000095" t="0.750000000000004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'2 - avaliação SHE'!$C$49:$C$55</c:f>
              <c:numCache>
                <c:formatCode>General</c:formatCode>
                <c:ptCount val="7"/>
              </c:numCache>
            </c:numRef>
          </c:cat>
          <c:val>
            <c:numRef>
              <c:f>'2 - avaliação SHE'!$E$49:$E$55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22-47D5-8036-A758E3388B98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'2 - avaliação SHE'!$C$49:$C$55</c:f>
              <c:numCache>
                <c:formatCode>General</c:formatCode>
                <c:ptCount val="7"/>
              </c:numCache>
            </c:numRef>
          </c:cat>
          <c:val>
            <c:numRef>
              <c:f>'2 - avaliação SHE'!$F$49:$F$55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F22-47D5-8036-A758E3388B98}"/>
            </c:ext>
          </c:extLst>
        </c:ser>
        <c:ser>
          <c:idx val="2"/>
          <c:order val="2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'2 - avaliação SHE'!$C$49:$C$55</c:f>
              <c:numCache>
                <c:formatCode>General</c:formatCode>
                <c:ptCount val="7"/>
              </c:numCache>
            </c:numRef>
          </c:cat>
          <c:val>
            <c:numRef>
              <c:f>'2 - avaliação SHE'!$G$49:$G$55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F22-47D5-8036-A758E3388B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55738000"/>
        <c:axId val="2055740320"/>
      </c:barChart>
      <c:catAx>
        <c:axId val="2055738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8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2055740320"/>
        <c:crosses val="autoZero"/>
        <c:auto val="1"/>
        <c:lblAlgn val="ctr"/>
        <c:lblOffset val="100"/>
        <c:noMultiLvlLbl val="0"/>
      </c:catAx>
      <c:valAx>
        <c:axId val="2055740320"/>
        <c:scaling>
          <c:orientation val="minMax"/>
          <c:max val="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2055738000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latin typeface="Arial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/>
            </a:pPr>
            <a:r>
              <a:rPr lang="en-US"/>
              <a:t>S4</a:t>
            </a:r>
          </a:p>
        </c:rich>
      </c:tx>
      <c:layout>
        <c:manualLayout>
          <c:xMode val="edge"/>
          <c:yMode val="edge"/>
          <c:x val="4.9313889915385802E-2"/>
          <c:y val="3.5874422572450403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23191942891373801"/>
          <c:y val="7.12666666666667E-2"/>
          <c:w val="0.56012080670926501"/>
          <c:h val="0.72627361111111099"/>
        </c:manualLayout>
      </c:layout>
      <c:radarChart>
        <c:radarStyle val="marker"/>
        <c:varyColors val="0"/>
        <c:ser>
          <c:idx val="0"/>
          <c:order val="0"/>
          <c:tx>
            <c:strRef>
              <c:f>ocultar!$C$7</c:f>
              <c:strCache>
                <c:ptCount val="1"/>
                <c:pt idx="0">
                  <c:v>0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pPr>
              <a:solidFill>
                <a:schemeClr val="tx1"/>
              </a:solidFill>
              <a:ln w="9525" cap="flat" cmpd="sng" algn="ctr">
                <a:solidFill>
                  <a:schemeClr val="tx1"/>
                </a:solidFill>
                <a:prstDash val="solid"/>
                <a:round/>
              </a:ln>
              <a:effectLst/>
            </c:spPr>
          </c:marker>
          <c:dLbls>
            <c:dLbl>
              <c:idx val="0"/>
              <c:layout>
                <c:manualLayout>
                  <c:x val="4.4378993610223599E-2"/>
                  <c:y val="6.43239437740717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DFC-4C7F-900D-2494D30ED619}"/>
                </c:ext>
              </c:extLst>
            </c:dLbl>
            <c:dLbl>
              <c:idx val="1"/>
              <c:layout>
                <c:manualLayout>
                  <c:x val="-5.7058706070287499E-2"/>
                  <c:y val="3.675653929946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DFC-4C7F-900D-2494D30ED619}"/>
                </c:ext>
              </c:extLst>
            </c:dLbl>
            <c:dLbl>
              <c:idx val="2"/>
              <c:layout>
                <c:manualLayout>
                  <c:x val="6.6696776497526498E-3"/>
                  <c:y val="3.68372200951386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936-43C5-BD03-8908976699D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ysClr val="windowText" lastClr="000000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ocultar!$D$3:$F$3</c:f>
              <c:strCache>
                <c:ptCount val="3"/>
                <c:pt idx="0">
                  <c:v>H</c:v>
                </c:pt>
                <c:pt idx="1">
                  <c:v>E</c:v>
                </c:pt>
                <c:pt idx="2">
                  <c:v>S</c:v>
                </c:pt>
              </c:strCache>
            </c:strRef>
          </c:cat>
          <c:val>
            <c:numRef>
              <c:f>ocultar!$D$7:$F$7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DFC-4C7F-900D-2494D30ED6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55371552"/>
        <c:axId val="2055373872"/>
      </c:radarChart>
      <c:catAx>
        <c:axId val="20553715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tint val="75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</c:majorGridlines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2055373872"/>
        <c:crosses val="autoZero"/>
        <c:auto val="1"/>
        <c:lblAlgn val="ctr"/>
        <c:lblOffset val="100"/>
        <c:noMultiLvlLbl val="0"/>
      </c:catAx>
      <c:valAx>
        <c:axId val="2055373872"/>
        <c:scaling>
          <c:orientation val="minMax"/>
          <c:max val="2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prstDash val="dash"/>
              <a:round/>
            </a:ln>
            <a:effectLst/>
          </c:spPr>
        </c:majorGridlines>
        <c:numFmt formatCode="General" sourceLinked="1"/>
        <c:majorTickMark val="cross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vert="horz"/>
          <a:lstStyle/>
          <a:p>
            <a:pPr>
              <a:defRPr sz="900" b="1"/>
            </a:pPr>
            <a:endParaRPr lang="en-US"/>
          </a:p>
        </c:txPr>
        <c:crossAx val="2055371552"/>
        <c:crosses val="autoZero"/>
        <c:crossBetween val="between"/>
        <c:majorUnit val="1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 sz="1000" b="1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04" l="0.70000000000000095" r="0.70000000000000095" t="0.750000000000004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23514602058809"/>
          <c:y val="8.6436170212765895E-2"/>
          <c:w val="0.676485397941191"/>
          <c:h val="0.5840089639218829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'2 - avaliação SHE'!$C$70:$C$76</c:f>
              <c:numCache>
                <c:formatCode>General</c:formatCode>
                <c:ptCount val="7"/>
              </c:numCache>
            </c:numRef>
          </c:cat>
          <c:val>
            <c:numRef>
              <c:f>'2 - avaliação SHE'!$E$70:$E$76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F1-45E3-A9F1-BCC75F3D9032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'2 - avaliação SHE'!$C$70:$C$76</c:f>
              <c:numCache>
                <c:formatCode>General</c:formatCode>
                <c:ptCount val="7"/>
              </c:numCache>
            </c:numRef>
          </c:cat>
          <c:val>
            <c:numRef>
              <c:f>'2 - avaliação SHE'!$F$70:$F$76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4F1-45E3-A9F1-BCC75F3D9032}"/>
            </c:ext>
          </c:extLst>
        </c:ser>
        <c:ser>
          <c:idx val="2"/>
          <c:order val="2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'2 - avaliação SHE'!$C$70:$C$76</c:f>
              <c:numCache>
                <c:formatCode>General</c:formatCode>
                <c:ptCount val="7"/>
              </c:numCache>
            </c:numRef>
          </c:cat>
          <c:val>
            <c:numRef>
              <c:f>'2 - avaliação SHE'!$G$70:$G$76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4F1-45E3-A9F1-BCC75F3D90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51804064"/>
        <c:axId val="2051805840"/>
      </c:barChart>
      <c:catAx>
        <c:axId val="2051804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8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2051805840"/>
        <c:crosses val="autoZero"/>
        <c:auto val="1"/>
        <c:lblAlgn val="ctr"/>
        <c:lblOffset val="100"/>
        <c:noMultiLvlLbl val="0"/>
      </c:catAx>
      <c:valAx>
        <c:axId val="2051805840"/>
        <c:scaling>
          <c:orientation val="minMax"/>
          <c:max val="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2051804064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latin typeface="Arial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/>
            </a:pPr>
            <a:r>
              <a:rPr lang="en-US"/>
              <a:t>S5</a:t>
            </a:r>
          </a:p>
        </c:rich>
      </c:tx>
      <c:layout>
        <c:manualLayout>
          <c:xMode val="edge"/>
          <c:yMode val="edge"/>
          <c:x val="4.9313889915385802E-2"/>
          <c:y val="3.5874422572450403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23191942891373801"/>
          <c:y val="7.12666666666667E-2"/>
          <c:w val="0.56012080670926501"/>
          <c:h val="0.72627361111111099"/>
        </c:manualLayout>
      </c:layout>
      <c:radarChart>
        <c:radarStyle val="marker"/>
        <c:varyColors val="0"/>
        <c:ser>
          <c:idx val="0"/>
          <c:order val="0"/>
          <c:tx>
            <c:strRef>
              <c:f>ocultar!$C$8</c:f>
              <c:strCache>
                <c:ptCount val="1"/>
                <c:pt idx="0">
                  <c:v>0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pPr>
              <a:solidFill>
                <a:schemeClr val="tx1"/>
              </a:solidFill>
              <a:ln w="9525" cap="flat" cmpd="sng" algn="ctr">
                <a:solidFill>
                  <a:schemeClr val="tx1"/>
                </a:solidFill>
                <a:prstDash val="solid"/>
                <a:round/>
              </a:ln>
              <a:effectLst/>
            </c:spPr>
          </c:marker>
          <c:dLbls>
            <c:dLbl>
              <c:idx val="0"/>
              <c:layout>
                <c:manualLayout>
                  <c:x val="4.4378993610223599E-2"/>
                  <c:y val="4.50169433849905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C47-440A-AFC6-E70494869134}"/>
                </c:ext>
              </c:extLst>
            </c:dLbl>
            <c:dLbl>
              <c:idx val="1"/>
              <c:layout>
                <c:manualLayout>
                  <c:x val="-5.7058706070287499E-2"/>
                  <c:y val="3.60135547079923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C47-440A-AFC6-E70494869134}"/>
                </c:ext>
              </c:extLst>
            </c:dLbl>
            <c:dLbl>
              <c:idx val="2"/>
              <c:layout>
                <c:manualLayout>
                  <c:x val="6.9738418530351398E-2"/>
                  <c:y val="5.40203320619887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C47-440A-AFC6-E7049486913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ysClr val="windowText" lastClr="000000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ocultar!$D$3:$F$3</c:f>
              <c:strCache>
                <c:ptCount val="3"/>
                <c:pt idx="0">
                  <c:v>H</c:v>
                </c:pt>
                <c:pt idx="1">
                  <c:v>E</c:v>
                </c:pt>
                <c:pt idx="2">
                  <c:v>S</c:v>
                </c:pt>
              </c:strCache>
            </c:strRef>
          </c:cat>
          <c:val>
            <c:numRef>
              <c:f>ocultar!$D$8:$F$8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C47-440A-AFC6-E704948691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59853824"/>
        <c:axId val="2059856144"/>
      </c:radarChart>
      <c:catAx>
        <c:axId val="20598538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tint val="75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</c:majorGridlines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vert="horz"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en-US"/>
          </a:p>
        </c:txPr>
        <c:crossAx val="2059856144"/>
        <c:crosses val="autoZero"/>
        <c:auto val="1"/>
        <c:lblAlgn val="ctr"/>
        <c:lblOffset val="100"/>
        <c:noMultiLvlLbl val="0"/>
      </c:catAx>
      <c:valAx>
        <c:axId val="2059856144"/>
        <c:scaling>
          <c:orientation val="minMax"/>
          <c:max val="2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prstDash val="dash"/>
              <a:round/>
            </a:ln>
            <a:effectLst/>
          </c:spPr>
        </c:majorGridlines>
        <c:numFmt formatCode="General" sourceLinked="1"/>
        <c:majorTickMark val="cross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vert="horz"/>
          <a:lstStyle/>
          <a:p>
            <a:pPr>
              <a:defRPr sz="900" b="1"/>
            </a:pPr>
            <a:endParaRPr lang="en-US"/>
          </a:p>
        </c:txPr>
        <c:crossAx val="2059853824"/>
        <c:crosses val="autoZero"/>
        <c:crossBetween val="between"/>
        <c:majorUnit val="1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 sz="1000" b="1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04" l="0.70000000000000095" r="0.70000000000000095" t="0.750000000000004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chart" Target="../charts/chart26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476250</xdr:colOff>
      <xdr:row>3</xdr:row>
      <xdr:rowOff>28575</xdr:rowOff>
    </xdr:from>
    <xdr:to>
      <xdr:col>10</xdr:col>
      <xdr:colOff>485775</xdr:colOff>
      <xdr:row>31</xdr:row>
      <xdr:rowOff>9525</xdr:rowOff>
    </xdr:to>
    <xdr:sp macro="" textlink="">
      <xdr:nvSpPr>
        <xdr:cNvPr id="3" name="CaixaDeTexto 1"/>
        <xdr:cNvSpPr txBox="1"/>
      </xdr:nvSpPr>
      <xdr:spPr>
        <a:xfrm>
          <a:off x="1066800" y="590550"/>
          <a:ext cx="5324475" cy="50482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1100">
              <a:solidFill>
                <a:srgbClr val="FF0000"/>
              </a:solidFill>
              <a:latin typeface="Arial" pitchFamily="34" charset="0"/>
              <a:ea typeface="+mn-ea"/>
              <a:cs typeface="Arial" pitchFamily="34" charset="0"/>
            </a:rPr>
            <a:t> </a:t>
          </a:r>
        </a:p>
        <a:p>
          <a:pPr marL="0" indent="0">
            <a:lnSpc>
              <a:spcPct val="150000"/>
            </a:lnSpc>
          </a:pPr>
          <a:r>
            <a:rPr lang="pt-PT" sz="1100" baseline="0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Este documento contém três folhas:</a:t>
          </a:r>
        </a:p>
        <a:p>
          <a:pPr marL="0" indent="0">
            <a:lnSpc>
              <a:spcPct val="150000"/>
            </a:lnSpc>
          </a:pPr>
          <a:endParaRPr lang="pt-PT" sz="1100" baseline="0">
            <a:solidFill>
              <a:sysClr val="windowText" lastClr="000000"/>
            </a:solidFill>
            <a:latin typeface="Arial" pitchFamily="34" charset="0"/>
            <a:ea typeface="+mn-ea"/>
            <a:cs typeface="Arial" pitchFamily="34" charset="0"/>
          </a:endParaRPr>
        </a:p>
        <a:p>
          <a:pPr marL="0" indent="0">
            <a:lnSpc>
              <a:spcPct val="150000"/>
            </a:lnSpc>
          </a:pPr>
          <a:endParaRPr lang="pt-PT" sz="1100" baseline="0">
            <a:solidFill>
              <a:sysClr val="windowText" lastClr="000000"/>
            </a:solidFill>
            <a:latin typeface="Arial" pitchFamily="34" charset="0"/>
            <a:ea typeface="+mn-ea"/>
            <a:cs typeface="Arial" pitchFamily="34" charset="0"/>
          </a:endParaRPr>
        </a:p>
        <a:p>
          <a:pPr marL="0" indent="0">
            <a:lnSpc>
              <a:spcPct val="150000"/>
            </a:lnSpc>
          </a:pPr>
          <a:r>
            <a:rPr lang="pt-PT" sz="1100" baseline="0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 - Folha 1 - Apresenta estas instruções.</a:t>
          </a:r>
        </a:p>
        <a:p>
          <a:pPr marL="0" indent="0">
            <a:lnSpc>
              <a:spcPct val="150000"/>
            </a:lnSpc>
          </a:pPr>
          <a:endParaRPr lang="pt-PT" sz="1100" baseline="0">
            <a:solidFill>
              <a:sysClr val="windowText" lastClr="000000"/>
            </a:solidFill>
            <a:latin typeface="Arial" pitchFamily="34" charset="0"/>
            <a:ea typeface="+mn-ea"/>
            <a:cs typeface="Arial" pitchFamily="34" charset="0"/>
          </a:endParaRPr>
        </a:p>
        <a:p>
          <a:pPr marL="0" indent="0">
            <a:lnSpc>
              <a:spcPct val="150000"/>
            </a:lnSpc>
          </a:pPr>
          <a:r>
            <a:rPr lang="pt-PT" sz="1100" baseline="0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 - Folha 2 </a:t>
          </a:r>
          <a:r>
            <a:rPr lang="pt-PT" sz="1100" b="1" baseline="0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"Análise SHE"</a:t>
          </a:r>
          <a:r>
            <a:rPr lang="pt-PT" sz="1100" baseline="0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 - </a:t>
          </a:r>
          <a:r>
            <a:rPr lang="pt-PT" sz="11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Permite construir a "Ferramenta SHE" para análise da perigosidade de substâncias. Para isso escrever o nome da substância e o código de perigos no local apropriado. Automaticamente é inserida a advertência de perigo e respetiva pontuação e são desenhados o "Triângulo SHE" e "Espetro de perigos potenciais (EPP) que podem ser copiados.</a:t>
          </a:r>
        </a:p>
        <a:p>
          <a:pPr marL="0" marR="0" lvl="0" indent="0" defTabSz="914400" eaLnBrk="1" fontAlgn="auto" latinLnBrk="0" hangingPunct="1">
            <a:lnSpc>
              <a:spcPct val="15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PT" sz="1100" b="0" i="0" u="none" strike="noStrike" kern="0" cap="none" spc="0" normalizeH="0" baseline="0">
              <a:ln>
                <a:noFill/>
              </a:ln>
              <a:solidFill>
                <a:srgbClr val="0933E7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Apresenta-se preenchido um dos quadros para exemplo; substituir o nome da substância e apagar os códigos antes de usar. </a:t>
          </a:r>
          <a:endParaRPr kumimoji="0" lang="en-US" sz="1100" b="0" i="0" u="none" strike="noStrike" kern="0" cap="none" spc="0" normalizeH="0" baseline="0">
            <a:ln>
              <a:noFill/>
            </a:ln>
            <a:solidFill>
              <a:srgbClr val="0933E7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indent="0">
            <a:lnSpc>
              <a:spcPct val="150000"/>
            </a:lnSpc>
          </a:pPr>
          <a:r>
            <a:rPr kumimoji="0" lang="pt-PT" sz="1100" b="0" i="0" u="none" strike="noStrike" kern="0" cap="none" spc="0" normalizeH="0" baseline="0" noProof="0">
              <a:ln>
                <a:noFill/>
              </a:ln>
              <a:solidFill>
                <a:srgbClr val="0933E7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No caso de não ver no gráfico de barras todos os perigos, clique no gráfico EPP com o botão da direita do rato, "selecione dados" e ajuste a seleção na tabela onde escreveu os códigos.</a:t>
          </a:r>
          <a:endParaRPr lang="pt-PT" sz="1100" baseline="0">
            <a:solidFill>
              <a:sysClr val="windowText" lastClr="000000"/>
            </a:solidFill>
            <a:latin typeface="Arial" pitchFamily="34" charset="0"/>
            <a:ea typeface="+mn-ea"/>
            <a:cs typeface="Arial" pitchFamily="34" charset="0"/>
          </a:endParaRPr>
        </a:p>
        <a:p>
          <a:pPr marL="0" indent="0">
            <a:lnSpc>
              <a:spcPct val="150000"/>
            </a:lnSpc>
          </a:pPr>
          <a:endParaRPr lang="pt-PT" sz="1100" baseline="0">
            <a:solidFill>
              <a:sysClr val="windowText" lastClr="000000"/>
            </a:solidFill>
            <a:latin typeface="Arial" pitchFamily="34" charset="0"/>
            <a:ea typeface="+mn-ea"/>
            <a:cs typeface="Arial" pitchFamily="34" charset="0"/>
          </a:endParaRPr>
        </a:p>
        <a:p>
          <a:pPr marL="0" indent="0">
            <a:lnSpc>
              <a:spcPct val="150000"/>
            </a:lnSpc>
          </a:pPr>
          <a:r>
            <a:rPr lang="pt-PT" sz="1100" baseline="0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- Folha 3 "</a:t>
          </a:r>
          <a:r>
            <a:rPr lang="pt-PT" sz="11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Advertências </a:t>
          </a:r>
          <a:r>
            <a:rPr lang="pt-PT" sz="1100" b="1" baseline="0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 de perigo e pontuações</a:t>
          </a:r>
          <a:r>
            <a:rPr lang="pt-PT" sz="1100" baseline="0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" - Apresentam-se as advertências de perigo e respetivas pontuações para eventual consulta (</a:t>
          </a:r>
          <a:r>
            <a:rPr lang="pt-PT" sz="1100" b="1" baseline="0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não é usada na manipulação da ferramenta</a:t>
          </a:r>
          <a:r>
            <a:rPr lang="pt-PT" sz="1100" baseline="0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). . </a:t>
          </a:r>
        </a:p>
        <a:p>
          <a:pPr marL="0" indent="0"/>
          <a:endParaRPr lang="pt-PT" sz="1100" baseline="0">
            <a:solidFill>
              <a:sysClr val="windowText" lastClr="000000"/>
            </a:solidFill>
            <a:latin typeface="Arial" pitchFamily="34" charset="0"/>
            <a:ea typeface="+mn-ea"/>
            <a:cs typeface="Arial" pitchFamily="34" charset="0"/>
          </a:endParaRPr>
        </a:p>
        <a:p>
          <a:pPr marL="0" indent="0"/>
          <a:endParaRPr lang="pt-PT" sz="1100" baseline="0">
            <a:solidFill>
              <a:sysClr val="windowText" lastClr="000000"/>
            </a:solidFill>
            <a:latin typeface="Arial" pitchFamily="34" charset="0"/>
            <a:ea typeface="+mn-ea"/>
            <a:cs typeface="Arial" pitchFamily="34" charset="0"/>
          </a:endParaRPr>
        </a:p>
        <a:p>
          <a:pPr marL="0" indent="0"/>
          <a:endParaRPr lang="pt-PT" sz="1100" baseline="0">
            <a:solidFill>
              <a:sysClr val="windowText" lastClr="000000"/>
            </a:solidFill>
            <a:latin typeface="Arial" pitchFamily="34" charset="0"/>
            <a:ea typeface="+mn-ea"/>
            <a:cs typeface="Arial" pitchFamily="34" charset="0"/>
          </a:endParaRPr>
        </a:p>
        <a:p>
          <a:pPr marL="0" indent="0"/>
          <a:endParaRPr lang="pt-PT" sz="1100" baseline="0">
            <a:solidFill>
              <a:sysClr val="windowText" lastClr="000000"/>
            </a:solidFill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40640</xdr:colOff>
      <xdr:row>7</xdr:row>
      <xdr:rowOff>152400</xdr:rowOff>
    </xdr:from>
    <xdr:to>
      <xdr:col>8</xdr:col>
      <xdr:colOff>2043840</xdr:colOff>
      <xdr:row>15</xdr:row>
      <xdr:rowOff>129360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40640</xdr:colOff>
      <xdr:row>7</xdr:row>
      <xdr:rowOff>30480</xdr:rowOff>
    </xdr:from>
    <xdr:to>
      <xdr:col>9</xdr:col>
      <xdr:colOff>1647297</xdr:colOff>
      <xdr:row>15</xdr:row>
      <xdr:rowOff>142770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40640</xdr:colOff>
      <xdr:row>28</xdr:row>
      <xdr:rowOff>152400</xdr:rowOff>
    </xdr:from>
    <xdr:to>
      <xdr:col>8</xdr:col>
      <xdr:colOff>2043840</xdr:colOff>
      <xdr:row>36</xdr:row>
      <xdr:rowOff>129360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0</xdr:colOff>
      <xdr:row>29</xdr:row>
      <xdr:rowOff>0</xdr:rowOff>
    </xdr:from>
    <xdr:to>
      <xdr:col>9</xdr:col>
      <xdr:colOff>1606657</xdr:colOff>
      <xdr:row>37</xdr:row>
      <xdr:rowOff>112290</xdr:rowOff>
    </xdr:to>
    <xdr:graphicFrame macro="">
      <xdr:nvGraphicFramePr>
        <xdr:cNvPr id="8" name="Grá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40640</xdr:colOff>
      <xdr:row>49</xdr:row>
      <xdr:rowOff>152400</xdr:rowOff>
    </xdr:from>
    <xdr:to>
      <xdr:col>8</xdr:col>
      <xdr:colOff>2043840</xdr:colOff>
      <xdr:row>57</xdr:row>
      <xdr:rowOff>129360</xdr:rowOff>
    </xdr:to>
    <xdr:graphicFrame macro="">
      <xdr:nvGraphicFramePr>
        <xdr:cNvPr id="9" name="Grá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0</xdr:colOff>
      <xdr:row>50</xdr:row>
      <xdr:rowOff>0</xdr:rowOff>
    </xdr:from>
    <xdr:to>
      <xdr:col>9</xdr:col>
      <xdr:colOff>1606657</xdr:colOff>
      <xdr:row>58</xdr:row>
      <xdr:rowOff>112290</xdr:rowOff>
    </xdr:to>
    <xdr:graphicFrame macro="">
      <xdr:nvGraphicFramePr>
        <xdr:cNvPr id="10" name="Gráfico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8</xdr:col>
      <xdr:colOff>40640</xdr:colOff>
      <xdr:row>70</xdr:row>
      <xdr:rowOff>152400</xdr:rowOff>
    </xdr:from>
    <xdr:to>
      <xdr:col>8</xdr:col>
      <xdr:colOff>2043840</xdr:colOff>
      <xdr:row>78</xdr:row>
      <xdr:rowOff>129360</xdr:rowOff>
    </xdr:to>
    <xdr:graphicFrame macro="">
      <xdr:nvGraphicFramePr>
        <xdr:cNvPr id="11" name="Gráfico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0</xdr:colOff>
      <xdr:row>71</xdr:row>
      <xdr:rowOff>0</xdr:rowOff>
    </xdr:from>
    <xdr:to>
      <xdr:col>9</xdr:col>
      <xdr:colOff>1606657</xdr:colOff>
      <xdr:row>80</xdr:row>
      <xdr:rowOff>152400</xdr:rowOff>
    </xdr:to>
    <xdr:graphicFrame macro="">
      <xdr:nvGraphicFramePr>
        <xdr:cNvPr id="12" name="Grá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8</xdr:col>
      <xdr:colOff>40640</xdr:colOff>
      <xdr:row>91</xdr:row>
      <xdr:rowOff>152400</xdr:rowOff>
    </xdr:from>
    <xdr:to>
      <xdr:col>8</xdr:col>
      <xdr:colOff>2043840</xdr:colOff>
      <xdr:row>99</xdr:row>
      <xdr:rowOff>129360</xdr:rowOff>
    </xdr:to>
    <xdr:graphicFrame macro="">
      <xdr:nvGraphicFramePr>
        <xdr:cNvPr id="13" name="Gráfico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</xdr:col>
      <xdr:colOff>0</xdr:colOff>
      <xdr:row>92</xdr:row>
      <xdr:rowOff>0</xdr:rowOff>
    </xdr:from>
    <xdr:to>
      <xdr:col>9</xdr:col>
      <xdr:colOff>1606657</xdr:colOff>
      <xdr:row>101</xdr:row>
      <xdr:rowOff>152400</xdr:rowOff>
    </xdr:to>
    <xdr:graphicFrame macro="">
      <xdr:nvGraphicFramePr>
        <xdr:cNvPr id="14" name="Gráfico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9</xdr:col>
      <xdr:colOff>40640</xdr:colOff>
      <xdr:row>111</xdr:row>
      <xdr:rowOff>30480</xdr:rowOff>
    </xdr:from>
    <xdr:to>
      <xdr:col>9</xdr:col>
      <xdr:colOff>1647297</xdr:colOff>
      <xdr:row>119</xdr:row>
      <xdr:rowOff>142770</xdr:rowOff>
    </xdr:to>
    <xdr:graphicFrame macro="">
      <xdr:nvGraphicFramePr>
        <xdr:cNvPr id="16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9</xdr:col>
      <xdr:colOff>0</xdr:colOff>
      <xdr:row>133</xdr:row>
      <xdr:rowOff>0</xdr:rowOff>
    </xdr:from>
    <xdr:to>
      <xdr:col>9</xdr:col>
      <xdr:colOff>1606657</xdr:colOff>
      <xdr:row>141</xdr:row>
      <xdr:rowOff>112290</xdr:rowOff>
    </xdr:to>
    <xdr:graphicFrame macro="">
      <xdr:nvGraphicFramePr>
        <xdr:cNvPr id="18" name="Grá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9</xdr:col>
      <xdr:colOff>0</xdr:colOff>
      <xdr:row>154</xdr:row>
      <xdr:rowOff>0</xdr:rowOff>
    </xdr:from>
    <xdr:to>
      <xdr:col>9</xdr:col>
      <xdr:colOff>1606657</xdr:colOff>
      <xdr:row>162</xdr:row>
      <xdr:rowOff>112290</xdr:rowOff>
    </xdr:to>
    <xdr:graphicFrame macro="">
      <xdr:nvGraphicFramePr>
        <xdr:cNvPr id="20" name="Gráfico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8</xdr:col>
      <xdr:colOff>1790700</xdr:colOff>
      <xdr:row>175</xdr:row>
      <xdr:rowOff>0</xdr:rowOff>
    </xdr:from>
    <xdr:to>
      <xdr:col>9</xdr:col>
      <xdr:colOff>1606657</xdr:colOff>
      <xdr:row>184</xdr:row>
      <xdr:rowOff>152400</xdr:rowOff>
    </xdr:to>
    <xdr:graphicFrame macro="">
      <xdr:nvGraphicFramePr>
        <xdr:cNvPr id="22" name="Grá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9</xdr:col>
      <xdr:colOff>0</xdr:colOff>
      <xdr:row>196</xdr:row>
      <xdr:rowOff>0</xdr:rowOff>
    </xdr:from>
    <xdr:to>
      <xdr:col>9</xdr:col>
      <xdr:colOff>1606657</xdr:colOff>
      <xdr:row>205</xdr:row>
      <xdr:rowOff>152400</xdr:rowOff>
    </xdr:to>
    <xdr:graphicFrame macro="">
      <xdr:nvGraphicFramePr>
        <xdr:cNvPr id="24" name="Gráfico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8</xdr:col>
      <xdr:colOff>1790700</xdr:colOff>
      <xdr:row>196</xdr:row>
      <xdr:rowOff>0</xdr:rowOff>
    </xdr:from>
    <xdr:to>
      <xdr:col>9</xdr:col>
      <xdr:colOff>1685925</xdr:colOff>
      <xdr:row>205</xdr:row>
      <xdr:rowOff>152400</xdr:rowOff>
    </xdr:to>
    <xdr:graphicFrame macro="">
      <xdr:nvGraphicFramePr>
        <xdr:cNvPr id="26" name="Grá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8</xdr:col>
      <xdr:colOff>1790700</xdr:colOff>
      <xdr:row>217</xdr:row>
      <xdr:rowOff>0</xdr:rowOff>
    </xdr:from>
    <xdr:to>
      <xdr:col>9</xdr:col>
      <xdr:colOff>1606657</xdr:colOff>
      <xdr:row>226</xdr:row>
      <xdr:rowOff>152400</xdr:rowOff>
    </xdr:to>
    <xdr:graphicFrame macro="">
      <xdr:nvGraphicFramePr>
        <xdr:cNvPr id="28" name="Grá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8</xdr:col>
      <xdr:colOff>1790700</xdr:colOff>
      <xdr:row>239</xdr:row>
      <xdr:rowOff>0</xdr:rowOff>
    </xdr:from>
    <xdr:to>
      <xdr:col>9</xdr:col>
      <xdr:colOff>1606657</xdr:colOff>
      <xdr:row>248</xdr:row>
      <xdr:rowOff>152400</xdr:rowOff>
    </xdr:to>
    <xdr:graphicFrame macro="">
      <xdr:nvGraphicFramePr>
        <xdr:cNvPr id="30" name="Grá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8</xdr:col>
      <xdr:colOff>1790700</xdr:colOff>
      <xdr:row>259</xdr:row>
      <xdr:rowOff>0</xdr:rowOff>
    </xdr:from>
    <xdr:to>
      <xdr:col>9</xdr:col>
      <xdr:colOff>1606657</xdr:colOff>
      <xdr:row>268</xdr:row>
      <xdr:rowOff>152400</xdr:rowOff>
    </xdr:to>
    <xdr:graphicFrame macro="">
      <xdr:nvGraphicFramePr>
        <xdr:cNvPr id="32" name="Grá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8</xdr:col>
      <xdr:colOff>1790700</xdr:colOff>
      <xdr:row>154</xdr:row>
      <xdr:rowOff>0</xdr:rowOff>
    </xdr:from>
    <xdr:to>
      <xdr:col>9</xdr:col>
      <xdr:colOff>1606657</xdr:colOff>
      <xdr:row>163</xdr:row>
      <xdr:rowOff>152400</xdr:rowOff>
    </xdr:to>
    <xdr:graphicFrame macro="">
      <xdr:nvGraphicFramePr>
        <xdr:cNvPr id="34" name="Grá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8</xdr:col>
      <xdr:colOff>0</xdr:colOff>
      <xdr:row>111</xdr:row>
      <xdr:rowOff>0</xdr:rowOff>
    </xdr:from>
    <xdr:to>
      <xdr:col>8</xdr:col>
      <xdr:colOff>2003200</xdr:colOff>
      <xdr:row>118</xdr:row>
      <xdr:rowOff>122375</xdr:rowOff>
    </xdr:to>
    <xdr:graphicFrame macro="">
      <xdr:nvGraphicFramePr>
        <xdr:cNvPr id="36" name="Gráfico 3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8</xdr:col>
      <xdr:colOff>0</xdr:colOff>
      <xdr:row>133</xdr:row>
      <xdr:rowOff>0</xdr:rowOff>
    </xdr:from>
    <xdr:to>
      <xdr:col>8</xdr:col>
      <xdr:colOff>2003200</xdr:colOff>
      <xdr:row>140</xdr:row>
      <xdr:rowOff>122375</xdr:rowOff>
    </xdr:to>
    <xdr:graphicFrame macro="">
      <xdr:nvGraphicFramePr>
        <xdr:cNvPr id="37" name="Gráfico 3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8</xdr:col>
      <xdr:colOff>0</xdr:colOff>
      <xdr:row>154</xdr:row>
      <xdr:rowOff>0</xdr:rowOff>
    </xdr:from>
    <xdr:to>
      <xdr:col>8</xdr:col>
      <xdr:colOff>2003200</xdr:colOff>
      <xdr:row>161</xdr:row>
      <xdr:rowOff>122375</xdr:rowOff>
    </xdr:to>
    <xdr:graphicFrame macro="">
      <xdr:nvGraphicFramePr>
        <xdr:cNvPr id="38" name="Gráfico 3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8</xdr:col>
      <xdr:colOff>0</xdr:colOff>
      <xdr:row>175</xdr:row>
      <xdr:rowOff>0</xdr:rowOff>
    </xdr:from>
    <xdr:to>
      <xdr:col>8</xdr:col>
      <xdr:colOff>2022250</xdr:colOff>
      <xdr:row>182</xdr:row>
      <xdr:rowOff>141425</xdr:rowOff>
    </xdr:to>
    <xdr:graphicFrame macro="">
      <xdr:nvGraphicFramePr>
        <xdr:cNvPr id="39" name="Gráfico 3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8</xdr:col>
      <xdr:colOff>0</xdr:colOff>
      <xdr:row>196</xdr:row>
      <xdr:rowOff>0</xdr:rowOff>
    </xdr:from>
    <xdr:to>
      <xdr:col>8</xdr:col>
      <xdr:colOff>1948166</xdr:colOff>
      <xdr:row>203</xdr:row>
      <xdr:rowOff>141425</xdr:rowOff>
    </xdr:to>
    <xdr:graphicFrame macro="">
      <xdr:nvGraphicFramePr>
        <xdr:cNvPr id="40" name="Gráfico 3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8</xdr:col>
      <xdr:colOff>0</xdr:colOff>
      <xdr:row>217</xdr:row>
      <xdr:rowOff>0</xdr:rowOff>
    </xdr:from>
    <xdr:to>
      <xdr:col>8</xdr:col>
      <xdr:colOff>2003200</xdr:colOff>
      <xdr:row>225</xdr:row>
      <xdr:rowOff>34714</xdr:rowOff>
    </xdr:to>
    <xdr:graphicFrame macro="">
      <xdr:nvGraphicFramePr>
        <xdr:cNvPr id="41" name="Gráfico 4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8</xdr:col>
      <xdr:colOff>0</xdr:colOff>
      <xdr:row>239</xdr:row>
      <xdr:rowOff>0</xdr:rowOff>
    </xdr:from>
    <xdr:to>
      <xdr:col>8</xdr:col>
      <xdr:colOff>1927000</xdr:colOff>
      <xdr:row>247</xdr:row>
      <xdr:rowOff>38766</xdr:rowOff>
    </xdr:to>
    <xdr:graphicFrame macro="">
      <xdr:nvGraphicFramePr>
        <xdr:cNvPr id="42" name="Gráfico 4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8</xdr:col>
      <xdr:colOff>0</xdr:colOff>
      <xdr:row>259</xdr:row>
      <xdr:rowOff>0</xdr:rowOff>
    </xdr:from>
    <xdr:to>
      <xdr:col>8</xdr:col>
      <xdr:colOff>1990500</xdr:colOff>
      <xdr:row>268</xdr:row>
      <xdr:rowOff>38766</xdr:rowOff>
    </xdr:to>
    <xdr:graphicFrame macro="">
      <xdr:nvGraphicFramePr>
        <xdr:cNvPr id="43" name="Gráfico 4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592667</xdr:colOff>
      <xdr:row>21</xdr:row>
      <xdr:rowOff>95250</xdr:rowOff>
    </xdr:from>
    <xdr:to>
      <xdr:col>22</xdr:col>
      <xdr:colOff>551167</xdr:colOff>
      <xdr:row>29</xdr:row>
      <xdr:rowOff>95916</xdr:rowOff>
    </xdr:to>
    <xdr:graphicFrame macro="">
      <xdr:nvGraphicFramePr>
        <xdr:cNvPr id="19" name="Gráfico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7" name="Tabela7" displayName="Tabela7" ref="C5:G113" totalsRowShown="0" headerRowDxfId="5" tableBorderDxfId="4" headerRowCellStyle="Normal 3">
  <autoFilter ref="C5:G113"/>
  <tableColumns count="5">
    <tableColumn id="1" name="Código de perigo" dataDxfId="3" dataCellStyle="Normal 2"/>
    <tableColumn id="2" name="Advertência de perigo"/>
    <tableColumn id="3" name="Pontuação S" dataDxfId="2" dataCellStyle="Normal 2"/>
    <tableColumn id="4" name="Pontuação H" dataDxfId="1" dataCellStyle="Normal 3"/>
    <tableColumn id="5" name="Pontuação E" dataDxfId="0" dataCellStyle="Normal 2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K2"/>
  <sheetViews>
    <sheetView tabSelected="1" workbookViewId="0">
      <selection activeCell="R5" sqref="R5"/>
    </sheetView>
  </sheetViews>
  <sheetFormatPr defaultColWidth="8.85546875" defaultRowHeight="14.25" x14ac:dyDescent="0.2"/>
  <cols>
    <col min="1" max="16384" width="8.85546875" style="1"/>
  </cols>
  <sheetData>
    <row r="2" spans="3:11" ht="15.75" x14ac:dyDescent="0.25">
      <c r="C2" s="127" t="s">
        <v>252</v>
      </c>
      <c r="D2" s="127"/>
      <c r="E2" s="127"/>
      <c r="F2" s="127"/>
      <c r="G2" s="127"/>
      <c r="H2" s="127"/>
      <c r="I2" s="127"/>
      <c r="J2" s="127"/>
      <c r="K2" s="127"/>
    </row>
  </sheetData>
  <sheetProtection password="CC26" sheet="1" objects="1" scenarios="1"/>
  <mergeCells count="1">
    <mergeCell ref="C2:K2"/>
  </mergeCells>
  <pageMargins left="0.7" right="0.7" top="0.75" bottom="0.75" header="0.3" footer="0.3"/>
  <pageSetup paperSize="9" orientation="portrait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2:V274"/>
  <sheetViews>
    <sheetView showGridLines="0" zoomScale="110" zoomScaleNormal="110" zoomScalePageLayoutView="110" workbookViewId="0">
      <selection activeCell="D17" sqref="D17"/>
    </sheetView>
  </sheetViews>
  <sheetFormatPr defaultColWidth="33.28515625" defaultRowHeight="12.75" x14ac:dyDescent="0.2"/>
  <cols>
    <col min="1" max="1" width="3.140625" style="11" customWidth="1"/>
    <col min="2" max="2" width="2.28515625" style="11" customWidth="1"/>
    <col min="3" max="3" width="16.42578125" style="123" customWidth="1"/>
    <col min="4" max="4" width="57.42578125" style="11" customWidth="1"/>
    <col min="5" max="7" width="4.85546875" style="11" customWidth="1"/>
    <col min="8" max="8" width="2.28515625" style="11" customWidth="1"/>
    <col min="9" max="9" width="28.28515625" style="11" customWidth="1"/>
    <col min="10" max="10" width="27.7109375" style="11" customWidth="1"/>
    <col min="11" max="11" width="3.85546875" style="11" customWidth="1"/>
    <col min="12" max="12" width="15.28515625" style="11" bestFit="1" customWidth="1"/>
    <col min="13" max="13" width="5.85546875" style="11" bestFit="1" customWidth="1"/>
    <col min="14" max="14" width="2.85546875" style="13" customWidth="1"/>
    <col min="15" max="15" width="2.85546875" style="11" customWidth="1"/>
    <col min="16" max="16" width="8.42578125" style="11" bestFit="1" customWidth="1"/>
    <col min="17" max="17" width="7.28515625" style="11" customWidth="1"/>
    <col min="18" max="18" width="3.85546875" style="13" customWidth="1"/>
    <col min="19" max="19" width="2.85546875" style="11" customWidth="1"/>
    <col min="20" max="20" width="7.28515625" style="11" bestFit="1" customWidth="1"/>
    <col min="21" max="21" width="8.140625" style="11" bestFit="1" customWidth="1"/>
    <col min="22" max="22" width="2.85546875" style="13" customWidth="1"/>
    <col min="23" max="23" width="7.7109375" style="11" customWidth="1"/>
    <col min="24" max="16384" width="33.28515625" style="11"/>
  </cols>
  <sheetData>
    <row r="2" spans="3:22" ht="24.95" customHeight="1" x14ac:dyDescent="0.2">
      <c r="C2" s="136" t="s">
        <v>248</v>
      </c>
      <c r="D2" s="137"/>
      <c r="E2" s="137"/>
      <c r="F2" s="137"/>
      <c r="G2" s="137"/>
      <c r="H2" s="137"/>
      <c r="I2" s="137"/>
      <c r="J2" s="138"/>
      <c r="L2" s="130" t="s">
        <v>251</v>
      </c>
      <c r="M2" s="131"/>
      <c r="N2" s="131"/>
      <c r="O2" s="131"/>
      <c r="P2" s="131"/>
      <c r="Q2" s="131"/>
      <c r="R2" s="131"/>
      <c r="S2" s="131"/>
      <c r="T2" s="131"/>
      <c r="U2" s="131"/>
      <c r="V2" s="132"/>
    </row>
    <row r="3" spans="3:22" ht="15" customHeight="1" x14ac:dyDescent="0.2">
      <c r="C3" s="139"/>
      <c r="D3" s="140"/>
      <c r="E3" s="140"/>
      <c r="F3" s="140"/>
      <c r="G3" s="140"/>
      <c r="H3" s="140"/>
      <c r="I3" s="140"/>
      <c r="J3" s="141"/>
      <c r="L3" s="133"/>
      <c r="M3" s="134"/>
      <c r="N3" s="134"/>
      <c r="O3" s="134"/>
      <c r="P3" s="134"/>
      <c r="Q3" s="134"/>
      <c r="R3" s="134"/>
      <c r="S3" s="134"/>
      <c r="T3" s="134"/>
      <c r="U3" s="134"/>
      <c r="V3" s="135"/>
    </row>
    <row r="4" spans="3:22" ht="15" x14ac:dyDescent="0.25">
      <c r="C4" s="119"/>
      <c r="D4"/>
      <c r="E4"/>
      <c r="F4"/>
      <c r="G4"/>
    </row>
    <row r="5" spans="3:22" ht="14.1" customHeight="1" x14ac:dyDescent="0.2">
      <c r="C5" s="124" t="s">
        <v>99</v>
      </c>
      <c r="D5" s="117" t="s">
        <v>115</v>
      </c>
      <c r="E5" s="117"/>
      <c r="F5" s="117"/>
      <c r="G5" s="117"/>
      <c r="H5" s="117"/>
      <c r="I5" s="117"/>
      <c r="J5" s="118"/>
      <c r="L5" s="128" t="s">
        <v>0</v>
      </c>
      <c r="M5" s="129"/>
      <c r="N5" s="62" t="s">
        <v>249</v>
      </c>
      <c r="P5" s="128" t="s">
        <v>0</v>
      </c>
      <c r="Q5" s="129"/>
      <c r="R5" s="65" t="s">
        <v>249</v>
      </c>
      <c r="T5" s="128" t="s">
        <v>0</v>
      </c>
      <c r="U5" s="129"/>
      <c r="V5" s="65" t="s">
        <v>249</v>
      </c>
    </row>
    <row r="6" spans="3:22" ht="15.95" customHeight="1" x14ac:dyDescent="0.2">
      <c r="C6" s="120" t="s">
        <v>123</v>
      </c>
      <c r="D6" s="21" t="s">
        <v>124</v>
      </c>
      <c r="E6" s="24" t="s">
        <v>111</v>
      </c>
      <c r="F6" s="25" t="s">
        <v>112</v>
      </c>
      <c r="G6" s="26" t="s">
        <v>113</v>
      </c>
      <c r="H6" s="21"/>
      <c r="I6" s="21" t="s">
        <v>240</v>
      </c>
      <c r="J6" s="21" t="s">
        <v>239</v>
      </c>
      <c r="K6" s="28"/>
      <c r="L6" s="56" t="s">
        <v>1</v>
      </c>
      <c r="M6" s="57" t="s">
        <v>2</v>
      </c>
      <c r="N6" s="63">
        <v>2</v>
      </c>
      <c r="P6" s="58" t="s">
        <v>68</v>
      </c>
      <c r="Q6" s="59" t="s">
        <v>4</v>
      </c>
      <c r="R6" s="66">
        <v>2</v>
      </c>
      <c r="T6" s="60" t="s">
        <v>38</v>
      </c>
      <c r="U6" s="61" t="s">
        <v>39</v>
      </c>
      <c r="V6" s="67">
        <v>2</v>
      </c>
    </row>
    <row r="7" spans="3:22" ht="14.1" customHeight="1" x14ac:dyDescent="0.2">
      <c r="C7" s="121" t="s">
        <v>25</v>
      </c>
      <c r="D7" s="113" t="str">
        <f>IF(C7="","",VLOOKUP(C7,Tabela7[],2,0))</f>
        <v>Líquido e vapor facilmente inflamáveis</v>
      </c>
      <c r="E7" s="114">
        <f>IF(C7="","",VLOOKUP(C7,Tabela7[],3,0))</f>
        <v>2</v>
      </c>
      <c r="F7" s="114">
        <f>IF(C7="","",VLOOKUP(C7,Tabela7[],4,0))</f>
        <v>0</v>
      </c>
      <c r="G7" s="114">
        <f>IF(C7="","",VLOOKUP(C7,Tabela7[],5,0))</f>
        <v>0</v>
      </c>
      <c r="H7" s="29"/>
      <c r="I7" s="30"/>
      <c r="J7" s="31"/>
      <c r="L7" s="56" t="s">
        <v>5</v>
      </c>
      <c r="M7" s="57" t="s">
        <v>2</v>
      </c>
      <c r="N7" s="64">
        <v>2</v>
      </c>
      <c r="P7" s="58" t="s">
        <v>70</v>
      </c>
      <c r="Q7" s="59" t="s">
        <v>4</v>
      </c>
      <c r="R7" s="66">
        <v>2</v>
      </c>
      <c r="T7" s="61" t="s">
        <v>41</v>
      </c>
      <c r="U7" s="61" t="s">
        <v>39</v>
      </c>
      <c r="V7" s="67">
        <v>2</v>
      </c>
    </row>
    <row r="8" spans="3:22" ht="14.1" customHeight="1" x14ac:dyDescent="0.2">
      <c r="C8" s="121" t="s">
        <v>76</v>
      </c>
      <c r="D8" s="113" t="str">
        <f>IF(C8="","",VLOOKUP(C8,Tabela7[],2,0))</f>
        <v>Pode ser mortal por ingestão e penetração nas vias respiratórias</v>
      </c>
      <c r="E8" s="114">
        <f>IF(C8="","",VLOOKUP(C8,Tabela7[],3,0))</f>
        <v>0</v>
      </c>
      <c r="F8" s="114">
        <f>IF(C8="","",VLOOKUP(C8,Tabela7[],4,0))</f>
        <v>2</v>
      </c>
      <c r="G8" s="114">
        <f>IF(C8="","",VLOOKUP(C8,Tabela7[],5,0))</f>
        <v>0</v>
      </c>
      <c r="H8" s="32"/>
      <c r="I8" s="27"/>
      <c r="J8" s="33"/>
      <c r="L8" s="56" t="s">
        <v>7</v>
      </c>
      <c r="M8" s="57" t="s">
        <v>2</v>
      </c>
      <c r="N8" s="64">
        <v>2</v>
      </c>
      <c r="P8" s="58" t="s">
        <v>72</v>
      </c>
      <c r="Q8" s="59" t="s">
        <v>4</v>
      </c>
      <c r="R8" s="66">
        <v>1</v>
      </c>
      <c r="T8" s="61" t="s">
        <v>43</v>
      </c>
      <c r="U8" s="61" t="s">
        <v>39</v>
      </c>
      <c r="V8" s="67">
        <v>1</v>
      </c>
    </row>
    <row r="9" spans="3:22" ht="14.1" customHeight="1" x14ac:dyDescent="0.2">
      <c r="C9" s="121" t="s">
        <v>90</v>
      </c>
      <c r="D9" s="113" t="str">
        <f>IF(C9="","",VLOOKUP(C9,Tabela7[],2,0))</f>
        <v>Provoca irritação cutânea</v>
      </c>
      <c r="E9" s="114">
        <f>IF(C9="","",VLOOKUP(C9,Tabela7[],3,0))</f>
        <v>0</v>
      </c>
      <c r="F9" s="114">
        <f>IF(C9="","",VLOOKUP(C9,Tabela7[],4,0))</f>
        <v>1</v>
      </c>
      <c r="G9" s="114">
        <f>IF(C9="","",VLOOKUP(C9,Tabela7[],5,0))</f>
        <v>0</v>
      </c>
      <c r="H9" s="32"/>
      <c r="I9" s="27"/>
      <c r="J9" s="33"/>
      <c r="L9" s="56" t="s">
        <v>9</v>
      </c>
      <c r="M9" s="57" t="s">
        <v>2</v>
      </c>
      <c r="N9" s="64">
        <v>2</v>
      </c>
      <c r="P9" s="58" t="s">
        <v>74</v>
      </c>
      <c r="Q9" s="59" t="s">
        <v>4</v>
      </c>
      <c r="R9" s="66">
        <v>1</v>
      </c>
      <c r="T9" s="61" t="s">
        <v>44</v>
      </c>
      <c r="U9" s="61" t="s">
        <v>39</v>
      </c>
      <c r="V9" s="67">
        <v>2</v>
      </c>
    </row>
    <row r="10" spans="3:22" ht="14.1" customHeight="1" x14ac:dyDescent="0.2">
      <c r="C10" s="121" t="s">
        <v>16</v>
      </c>
      <c r="D10" s="113" t="str">
        <f>IF(C10="","",VLOOKUP(C10,Tabela7[],2,0))</f>
        <v>Pode provocar sonolência ou vertigens</v>
      </c>
      <c r="E10" s="114">
        <f>IF(C10="","",VLOOKUP(C10,Tabela7[],3,0))</f>
        <v>0</v>
      </c>
      <c r="F10" s="114">
        <f>IF(C10="","",VLOOKUP(C10,Tabela7[],4,0))</f>
        <v>1</v>
      </c>
      <c r="G10" s="114">
        <f>IF(C10="","",VLOOKUP(C10,Tabela7[],5,0))</f>
        <v>0</v>
      </c>
      <c r="H10" s="32"/>
      <c r="I10" s="27"/>
      <c r="J10" s="33"/>
      <c r="L10" s="56" t="s">
        <v>11</v>
      </c>
      <c r="M10" s="57" t="s">
        <v>2</v>
      </c>
      <c r="N10" s="64">
        <v>1</v>
      </c>
      <c r="P10" s="58" t="s">
        <v>76</v>
      </c>
      <c r="Q10" s="59" t="s">
        <v>4</v>
      </c>
      <c r="R10" s="66">
        <v>2</v>
      </c>
      <c r="T10" s="61" t="s">
        <v>45</v>
      </c>
      <c r="U10" s="61" t="s">
        <v>39</v>
      </c>
      <c r="V10" s="67">
        <v>2</v>
      </c>
    </row>
    <row r="11" spans="3:22" ht="14.1" customHeight="1" x14ac:dyDescent="0.2">
      <c r="C11" s="121" t="s">
        <v>116</v>
      </c>
      <c r="D11" s="113" t="str">
        <f>IF(C11="","",VLOOKUP(C11,Tabela7[],2,0))</f>
        <v>Suspeito de afectar a fertilidade ou o nascituro</v>
      </c>
      <c r="E11" s="114">
        <f>IF(C11="","",VLOOKUP(C11,Tabela7[],3,0))</f>
        <v>0</v>
      </c>
      <c r="F11" s="114">
        <f>IF(C11="","",VLOOKUP(C11,Tabela7[],4,0))</f>
        <v>2</v>
      </c>
      <c r="G11" s="114">
        <f>IF(C11="","",VLOOKUP(C11,Tabela7[],5,0))</f>
        <v>0</v>
      </c>
      <c r="H11" s="32"/>
      <c r="I11" s="27"/>
      <c r="J11" s="33"/>
      <c r="L11" s="56" t="s">
        <v>13</v>
      </c>
      <c r="M11" s="57" t="s">
        <v>2</v>
      </c>
      <c r="N11" s="64">
        <v>2</v>
      </c>
      <c r="P11" s="58" t="s">
        <v>78</v>
      </c>
      <c r="Q11" s="59" t="s">
        <v>4</v>
      </c>
      <c r="R11" s="66">
        <v>1</v>
      </c>
      <c r="T11" s="61" t="s">
        <v>47</v>
      </c>
      <c r="U11" s="61" t="s">
        <v>39</v>
      </c>
      <c r="V11" s="67">
        <v>1</v>
      </c>
    </row>
    <row r="12" spans="3:22" ht="14.1" customHeight="1" x14ac:dyDescent="0.2">
      <c r="C12" s="121" t="s">
        <v>36</v>
      </c>
      <c r="D12" s="113" t="str">
        <f>IF(C12="","",VLOOKUP(C12,Tabela7[],2,0))</f>
        <v>Pode afectar os órgãos</v>
      </c>
      <c r="E12" s="114">
        <f>IF(C12="","",VLOOKUP(C12,Tabela7[],3,0))</f>
        <v>0</v>
      </c>
      <c r="F12" s="114">
        <f>IF(C12="","",VLOOKUP(C12,Tabela7[],4,0))</f>
        <v>2</v>
      </c>
      <c r="G12" s="114">
        <f>IF(C12="","",VLOOKUP(C12,Tabela7[],5,0))</f>
        <v>0</v>
      </c>
      <c r="H12" s="32"/>
      <c r="I12" s="27"/>
      <c r="J12" s="33"/>
      <c r="L12" s="56" t="s">
        <v>107</v>
      </c>
      <c r="M12" s="57" t="s">
        <v>2</v>
      </c>
      <c r="N12" s="64">
        <v>2</v>
      </c>
      <c r="P12" s="58" t="s">
        <v>80</v>
      </c>
      <c r="Q12" s="59" t="s">
        <v>4</v>
      </c>
      <c r="R12" s="66">
        <v>2</v>
      </c>
      <c r="T12" s="61" t="s">
        <v>49</v>
      </c>
      <c r="U12" s="61" t="s">
        <v>39</v>
      </c>
      <c r="V12" s="67">
        <v>1</v>
      </c>
    </row>
    <row r="13" spans="3:22" ht="14.1" customHeight="1" x14ac:dyDescent="0.2">
      <c r="C13" s="121" t="s">
        <v>45</v>
      </c>
      <c r="D13" s="113" t="str">
        <f>IF(C13="","",VLOOKUP(C13,Tabela7[],2,0))</f>
        <v>Tóxico para os organismos aquáticos com efeitos duradouros</v>
      </c>
      <c r="E13" s="114">
        <f>IF(C13="","",VLOOKUP(C13,Tabela7[],3,0))</f>
        <v>0</v>
      </c>
      <c r="F13" s="114">
        <f>IF(C13="","",VLOOKUP(C13,Tabela7[],4,0))</f>
        <v>0</v>
      </c>
      <c r="G13" s="114">
        <f>IF(C13="","",VLOOKUP(C13,Tabela7[],5,0))</f>
        <v>2</v>
      </c>
      <c r="H13" s="32"/>
      <c r="I13" s="27"/>
      <c r="J13" s="33"/>
      <c r="L13" s="56" t="s">
        <v>108</v>
      </c>
      <c r="M13" s="57" t="s">
        <v>2</v>
      </c>
      <c r="N13" s="64">
        <v>2</v>
      </c>
      <c r="P13" s="58" t="s">
        <v>82</v>
      </c>
      <c r="Q13" s="59" t="s">
        <v>4</v>
      </c>
      <c r="R13" s="66">
        <v>2</v>
      </c>
      <c r="T13" s="61" t="s">
        <v>51</v>
      </c>
      <c r="U13" s="61" t="s">
        <v>39</v>
      </c>
      <c r="V13" s="67">
        <v>2</v>
      </c>
    </row>
    <row r="14" spans="3:22" ht="14.1" customHeight="1" x14ac:dyDescent="0.2">
      <c r="C14" s="121"/>
      <c r="D14" s="113" t="str">
        <f>IF(C14="","",VLOOKUP(C14,Tabela7[],2,0))</f>
        <v/>
      </c>
      <c r="E14" s="114" t="str">
        <f>IF(C14="","",VLOOKUP(C14,Tabela7[],3,0))</f>
        <v/>
      </c>
      <c r="F14" s="114" t="str">
        <f>IF(C14="","",VLOOKUP(C14,Tabela7[],4,0))</f>
        <v/>
      </c>
      <c r="G14" s="114" t="str">
        <f>IF(C14="","",VLOOKUP(C14,Tabela7[],5,0))</f>
        <v/>
      </c>
      <c r="H14" s="32"/>
      <c r="I14" s="27"/>
      <c r="J14" s="33"/>
      <c r="L14" s="56" t="s">
        <v>109</v>
      </c>
      <c r="M14" s="57" t="s">
        <v>2</v>
      </c>
      <c r="N14" s="64">
        <v>2</v>
      </c>
      <c r="P14" s="58" t="s">
        <v>84</v>
      </c>
      <c r="Q14" s="59" t="s">
        <v>4</v>
      </c>
      <c r="R14" s="66">
        <v>1</v>
      </c>
      <c r="T14" s="61" t="s">
        <v>67</v>
      </c>
      <c r="U14" s="61" t="s">
        <v>39</v>
      </c>
      <c r="V14" s="67">
        <v>2</v>
      </c>
    </row>
    <row r="15" spans="3:22" ht="14.1" customHeight="1" x14ac:dyDescent="0.2">
      <c r="C15" s="121"/>
      <c r="D15" s="113" t="str">
        <f>IF(C15="","",VLOOKUP(C15,Tabela7[],2,0))</f>
        <v/>
      </c>
      <c r="E15" s="114" t="str">
        <f>IF(C15="","",VLOOKUP(C15,Tabela7[],3,0))</f>
        <v/>
      </c>
      <c r="F15" s="114" t="str">
        <f>IF(C15="","",VLOOKUP(C15,Tabela7[],4,0))</f>
        <v/>
      </c>
      <c r="G15" s="114" t="str">
        <f>IF(C15="","",VLOOKUP(C15,Tabela7[],5,0))</f>
        <v/>
      </c>
      <c r="H15" s="32"/>
      <c r="I15" s="27"/>
      <c r="J15" s="33"/>
      <c r="L15" s="56" t="s">
        <v>15</v>
      </c>
      <c r="M15" s="57" t="s">
        <v>2</v>
      </c>
      <c r="N15" s="64">
        <v>2</v>
      </c>
      <c r="P15" s="58" t="s">
        <v>86</v>
      </c>
      <c r="Q15" s="59" t="s">
        <v>4</v>
      </c>
      <c r="R15" s="66">
        <v>1</v>
      </c>
    </row>
    <row r="16" spans="3:22" ht="14.1" customHeight="1" x14ac:dyDescent="0.2">
      <c r="C16" s="121"/>
      <c r="D16" s="113" t="str">
        <f>IF(C16="","",VLOOKUP(C16,Tabela7[],2,0))</f>
        <v/>
      </c>
      <c r="E16" s="114" t="str">
        <f>IF(C16="","",VLOOKUP(C16,Tabela7[],3,0))</f>
        <v/>
      </c>
      <c r="F16" s="114" t="str">
        <f>IF(C16="","",VLOOKUP(C16,Tabela7[],4,0))</f>
        <v/>
      </c>
      <c r="G16" s="114" t="str">
        <f>IF(C16="","",VLOOKUP(C16,Tabela7[],5,0))</f>
        <v/>
      </c>
      <c r="H16" s="32"/>
      <c r="I16" s="27"/>
      <c r="J16" s="33"/>
      <c r="L16" s="57" t="s">
        <v>17</v>
      </c>
      <c r="M16" s="57" t="s">
        <v>2</v>
      </c>
      <c r="N16" s="64">
        <v>1</v>
      </c>
      <c r="P16" s="58" t="s">
        <v>88</v>
      </c>
      <c r="Q16" s="59" t="s">
        <v>4</v>
      </c>
      <c r="R16" s="66">
        <v>2</v>
      </c>
    </row>
    <row r="17" spans="3:18" ht="14.1" customHeight="1" x14ac:dyDescent="0.2">
      <c r="C17" s="121"/>
      <c r="D17" s="113" t="str">
        <f>IF(C17="","",VLOOKUP(C17,Tabela7[],2,0))</f>
        <v/>
      </c>
      <c r="E17" s="114" t="str">
        <f>IF(C17="","",VLOOKUP(C17,Tabela7[],3,0))</f>
        <v/>
      </c>
      <c r="F17" s="114" t="str">
        <f>IF(C17="","",VLOOKUP(C17,Tabela7[],4,0))</f>
        <v/>
      </c>
      <c r="G17" s="114" t="str">
        <f>IF(C17="","",VLOOKUP(C17,Tabela7[],5,0))</f>
        <v/>
      </c>
      <c r="H17" s="32"/>
      <c r="I17" s="27"/>
      <c r="J17" s="33"/>
      <c r="L17" s="56" t="s">
        <v>19</v>
      </c>
      <c r="M17" s="57" t="s">
        <v>2</v>
      </c>
      <c r="N17" s="64">
        <v>2</v>
      </c>
      <c r="P17" s="58" t="s">
        <v>90</v>
      </c>
      <c r="Q17" s="59" t="s">
        <v>4</v>
      </c>
      <c r="R17" s="66">
        <v>1</v>
      </c>
    </row>
    <row r="18" spans="3:18" ht="14.1" customHeight="1" x14ac:dyDescent="0.2">
      <c r="C18" s="121"/>
      <c r="D18" s="113" t="str">
        <f>IF(C18="","",VLOOKUP(C18,Tabela7[],2,0))</f>
        <v/>
      </c>
      <c r="E18" s="114" t="str">
        <f>IF(C18="","",VLOOKUP(C18,Tabela7[],3,0))</f>
        <v/>
      </c>
      <c r="F18" s="114" t="str">
        <f>IF(C18="","",VLOOKUP(C18,Tabela7[],4,0))</f>
        <v/>
      </c>
      <c r="G18" s="114" t="str">
        <f>IF(C18="","",VLOOKUP(C18,Tabela7[],5,0))</f>
        <v/>
      </c>
      <c r="H18" s="32"/>
      <c r="I18" s="27"/>
      <c r="J18" s="33"/>
      <c r="L18" s="56" t="s">
        <v>21</v>
      </c>
      <c r="M18" s="57" t="s">
        <v>2</v>
      </c>
      <c r="N18" s="64">
        <v>1</v>
      </c>
      <c r="P18" s="58" t="s">
        <v>92</v>
      </c>
      <c r="Q18" s="59" t="s">
        <v>4</v>
      </c>
      <c r="R18" s="66">
        <v>1</v>
      </c>
    </row>
    <row r="19" spans="3:18" ht="14.1" customHeight="1" x14ac:dyDescent="0.2">
      <c r="C19" s="121"/>
      <c r="D19" s="113" t="str">
        <f>IF(C19="","",VLOOKUP(C19,Tabela7[],2,0))</f>
        <v/>
      </c>
      <c r="E19" s="114" t="str">
        <f>IF(C19="","",VLOOKUP(C19,Tabela7[],3,0))</f>
        <v/>
      </c>
      <c r="F19" s="114" t="str">
        <f>IF(C19="","",VLOOKUP(C19,Tabela7[],4,0))</f>
        <v/>
      </c>
      <c r="G19" s="114" t="str">
        <f>IF(C19="","",VLOOKUP(C19,Tabela7[],5,0))</f>
        <v/>
      </c>
      <c r="H19" s="32"/>
      <c r="I19" s="27"/>
      <c r="J19" s="33"/>
      <c r="L19" s="56" t="s">
        <v>23</v>
      </c>
      <c r="M19" s="57" t="s">
        <v>2</v>
      </c>
      <c r="N19" s="64">
        <v>2</v>
      </c>
      <c r="P19" s="58" t="s">
        <v>94</v>
      </c>
      <c r="Q19" s="59" t="s">
        <v>4</v>
      </c>
      <c r="R19" s="66">
        <v>1</v>
      </c>
    </row>
    <row r="20" spans="3:18" ht="14.1" customHeight="1" x14ac:dyDescent="0.2">
      <c r="C20" s="121"/>
      <c r="D20" s="113" t="str">
        <f>IF(C20="","",VLOOKUP(C20,Tabela7[],2,0))</f>
        <v/>
      </c>
      <c r="E20" s="114" t="str">
        <f>IF(C20="","",VLOOKUP(C20,Tabela7[],3,0))</f>
        <v/>
      </c>
      <c r="F20" s="114" t="str">
        <f>IF(C20="","",VLOOKUP(C20,Tabela7[],4,0))</f>
        <v/>
      </c>
      <c r="G20" s="114" t="str">
        <f>IF(C20="","",VLOOKUP(C20,Tabela7[],5,0))</f>
        <v/>
      </c>
      <c r="H20" s="32"/>
      <c r="I20" s="27"/>
      <c r="J20" s="33"/>
      <c r="L20" s="56" t="s">
        <v>25</v>
      </c>
      <c r="M20" s="57" t="s">
        <v>2</v>
      </c>
      <c r="N20" s="64">
        <v>2</v>
      </c>
      <c r="P20" s="58" t="s">
        <v>96</v>
      </c>
      <c r="Q20" s="59" t="s">
        <v>4</v>
      </c>
      <c r="R20" s="66">
        <v>2</v>
      </c>
    </row>
    <row r="21" spans="3:18" ht="14.1" customHeight="1" x14ac:dyDescent="0.2">
      <c r="C21" s="121"/>
      <c r="D21" s="113" t="str">
        <f>IF(C21="","",VLOOKUP(C21,Tabela7[],2,0))</f>
        <v/>
      </c>
      <c r="E21" s="114" t="str">
        <f>IF(C21="","",VLOOKUP(C21,Tabela7[],3,0))</f>
        <v/>
      </c>
      <c r="F21" s="114" t="str">
        <f>IF(C21="","",VLOOKUP(C21,Tabela7[],4,0))</f>
        <v/>
      </c>
      <c r="G21" s="114" t="str">
        <f>IF(C21="","",VLOOKUP(C21,Tabela7[],5,0))</f>
        <v/>
      </c>
      <c r="H21" s="32"/>
      <c r="I21" s="27"/>
      <c r="J21" s="33"/>
      <c r="L21" s="56" t="s">
        <v>27</v>
      </c>
      <c r="M21" s="57" t="s">
        <v>2</v>
      </c>
      <c r="N21" s="64">
        <v>1</v>
      </c>
      <c r="P21" s="58" t="s">
        <v>97</v>
      </c>
      <c r="Q21" s="59" t="s">
        <v>4</v>
      </c>
      <c r="R21" s="66">
        <v>1</v>
      </c>
    </row>
    <row r="22" spans="3:18" ht="14.1" customHeight="1" x14ac:dyDescent="0.2">
      <c r="C22" s="122" t="s">
        <v>106</v>
      </c>
      <c r="D22" s="115"/>
      <c r="E22" s="116">
        <f t="shared" ref="E22:F22" si="0">MAX(E7:E21)</f>
        <v>2</v>
      </c>
      <c r="F22" s="116">
        <f t="shared" si="0"/>
        <v>2</v>
      </c>
      <c r="G22" s="116">
        <f>MAX(G7:G21)</f>
        <v>2</v>
      </c>
      <c r="H22" s="32"/>
      <c r="I22" s="27"/>
      <c r="J22" s="33"/>
      <c r="L22" s="57" t="s">
        <v>29</v>
      </c>
      <c r="M22" s="57" t="s">
        <v>2</v>
      </c>
      <c r="N22" s="64">
        <v>1</v>
      </c>
      <c r="P22" s="58" t="s">
        <v>98</v>
      </c>
      <c r="Q22" s="59" t="s">
        <v>4</v>
      </c>
      <c r="R22" s="66">
        <v>1</v>
      </c>
    </row>
    <row r="23" spans="3:18" ht="14.45" customHeight="1" x14ac:dyDescent="0.25">
      <c r="C23" s="23" t="s">
        <v>238</v>
      </c>
      <c r="D23" s="22"/>
      <c r="E23" s="10"/>
      <c r="F23" s="10"/>
      <c r="G23" s="10"/>
      <c r="H23" s="34"/>
      <c r="I23" s="35"/>
      <c r="J23" s="36"/>
      <c r="L23" s="57" t="s">
        <v>242</v>
      </c>
      <c r="M23" s="57" t="s">
        <v>2</v>
      </c>
      <c r="N23" s="64">
        <v>2</v>
      </c>
      <c r="P23" s="58" t="s">
        <v>3</v>
      </c>
      <c r="Q23" s="59" t="s">
        <v>4</v>
      </c>
      <c r="R23" s="66">
        <v>2</v>
      </c>
    </row>
    <row r="24" spans="3:18" ht="14.1" customHeight="1" x14ac:dyDescent="0.25">
      <c r="C24" s="119"/>
      <c r="D24"/>
      <c r="L24" s="57" t="s">
        <v>243</v>
      </c>
      <c r="M24" s="57" t="s">
        <v>2</v>
      </c>
      <c r="N24" s="64">
        <v>1</v>
      </c>
      <c r="P24" s="58" t="s">
        <v>6</v>
      </c>
      <c r="Q24" s="59" t="s">
        <v>4</v>
      </c>
      <c r="R24" s="66">
        <v>2</v>
      </c>
    </row>
    <row r="25" spans="3:18" ht="14.1" customHeight="1" x14ac:dyDescent="0.25">
      <c r="C25" s="119"/>
      <c r="D25"/>
      <c r="L25" s="57" t="s">
        <v>33</v>
      </c>
      <c r="M25" s="57" t="s">
        <v>2</v>
      </c>
      <c r="N25" s="64">
        <v>1</v>
      </c>
      <c r="P25" s="58" t="s">
        <v>8</v>
      </c>
      <c r="Q25" s="59" t="s">
        <v>4</v>
      </c>
      <c r="R25" s="66">
        <v>1</v>
      </c>
    </row>
    <row r="26" spans="3:18" ht="14.1" customHeight="1" x14ac:dyDescent="0.2">
      <c r="C26" s="124" t="s">
        <v>100</v>
      </c>
      <c r="D26" s="117"/>
      <c r="E26" s="117"/>
      <c r="F26" s="117"/>
      <c r="G26" s="117"/>
      <c r="H26" s="117"/>
      <c r="I26" s="117"/>
      <c r="J26" s="118"/>
      <c r="L26" s="57" t="s">
        <v>35</v>
      </c>
      <c r="M26" s="57" t="s">
        <v>2</v>
      </c>
      <c r="N26" s="64">
        <v>2</v>
      </c>
      <c r="P26" s="58" t="s">
        <v>10</v>
      </c>
      <c r="Q26" s="59" t="s">
        <v>4</v>
      </c>
      <c r="R26" s="66">
        <v>1</v>
      </c>
    </row>
    <row r="27" spans="3:18" ht="14.1" customHeight="1" x14ac:dyDescent="0.2">
      <c r="C27" s="120" t="s">
        <v>123</v>
      </c>
      <c r="D27" s="21" t="s">
        <v>124</v>
      </c>
      <c r="E27" s="24" t="s">
        <v>111</v>
      </c>
      <c r="F27" s="68" t="s">
        <v>112</v>
      </c>
      <c r="G27" s="26" t="s">
        <v>113</v>
      </c>
      <c r="H27" s="21"/>
      <c r="I27" s="21" t="s">
        <v>240</v>
      </c>
      <c r="J27" s="21" t="s">
        <v>239</v>
      </c>
      <c r="L27" s="57" t="s">
        <v>37</v>
      </c>
      <c r="M27" s="57" t="s">
        <v>2</v>
      </c>
      <c r="N27" s="64">
        <v>1</v>
      </c>
      <c r="P27" s="58" t="s">
        <v>12</v>
      </c>
      <c r="Q27" s="59" t="s">
        <v>4</v>
      </c>
      <c r="R27" s="66">
        <v>2</v>
      </c>
    </row>
    <row r="28" spans="3:18" ht="14.1" customHeight="1" x14ac:dyDescent="0.2">
      <c r="C28" s="121"/>
      <c r="D28" s="113" t="str">
        <f>IF(C28="","",VLOOKUP(C28,Tabela7[],2,0))</f>
        <v/>
      </c>
      <c r="E28" s="114" t="str">
        <f>IF(C28="","",VLOOKUP(C28,Tabela7[],3,0))</f>
        <v/>
      </c>
      <c r="F28" s="114" t="str">
        <f>IF(C28="","",VLOOKUP(C28,Tabela7[],4,0))</f>
        <v/>
      </c>
      <c r="G28" s="114" t="str">
        <f>IF(C28="","",VLOOKUP(C28,Tabela7[],5,0))</f>
        <v/>
      </c>
      <c r="H28" s="29"/>
      <c r="I28" s="30"/>
      <c r="J28" s="31"/>
      <c r="L28" s="57" t="s">
        <v>110</v>
      </c>
      <c r="M28" s="57" t="s">
        <v>2</v>
      </c>
      <c r="N28" s="64">
        <v>2</v>
      </c>
      <c r="P28" s="58" t="s">
        <v>14</v>
      </c>
      <c r="Q28" s="59" t="s">
        <v>4</v>
      </c>
      <c r="R28" s="66">
        <v>1</v>
      </c>
    </row>
    <row r="29" spans="3:18" ht="14.1" customHeight="1" x14ac:dyDescent="0.2">
      <c r="C29" s="121"/>
      <c r="D29" s="113" t="str">
        <f>IF(C29="","",VLOOKUP(C29,Tabela7[],2,0))</f>
        <v/>
      </c>
      <c r="E29" s="114" t="str">
        <f>IF(C29="","",VLOOKUP(C29,Tabela7[],3,0))</f>
        <v/>
      </c>
      <c r="F29" s="114" t="str">
        <f>IF(C29="","",VLOOKUP(C29,Tabela7[],4,0))</f>
        <v/>
      </c>
      <c r="G29" s="114" t="str">
        <f>IF(C29="","",VLOOKUP(C29,Tabela7[],5,0))</f>
        <v/>
      </c>
      <c r="H29" s="32"/>
      <c r="I29" s="27"/>
      <c r="J29" s="33"/>
      <c r="L29" s="57" t="s">
        <v>40</v>
      </c>
      <c r="M29" s="57" t="s">
        <v>2</v>
      </c>
      <c r="N29" s="64">
        <v>2</v>
      </c>
      <c r="P29" s="58" t="s">
        <v>16</v>
      </c>
      <c r="Q29" s="59" t="s">
        <v>4</v>
      </c>
      <c r="R29" s="66">
        <v>1</v>
      </c>
    </row>
    <row r="30" spans="3:18" ht="14.1" customHeight="1" x14ac:dyDescent="0.2">
      <c r="C30" s="121"/>
      <c r="D30" s="113" t="str">
        <f>IF(C30="","",VLOOKUP(C30,Tabela7[],2,0))</f>
        <v/>
      </c>
      <c r="E30" s="114" t="str">
        <f>IF(C30="","",VLOOKUP(C30,Tabela7[],3,0))</f>
        <v/>
      </c>
      <c r="F30" s="114" t="str">
        <f>IF(C30="","",VLOOKUP(C30,Tabela7[],4,0))</f>
        <v/>
      </c>
      <c r="G30" s="114" t="str">
        <f>IF(C30="","",VLOOKUP(C30,Tabela7[],5,0))</f>
        <v/>
      </c>
      <c r="H30" s="32"/>
      <c r="I30" s="27"/>
      <c r="J30" s="33"/>
      <c r="L30" s="57" t="s">
        <v>42</v>
      </c>
      <c r="M30" s="57" t="s">
        <v>2</v>
      </c>
      <c r="N30" s="64">
        <v>2</v>
      </c>
      <c r="P30" s="58" t="s">
        <v>18</v>
      </c>
      <c r="Q30" s="59" t="s">
        <v>4</v>
      </c>
      <c r="R30" s="66">
        <v>2</v>
      </c>
    </row>
    <row r="31" spans="3:18" ht="14.1" customHeight="1" x14ac:dyDescent="0.2">
      <c r="C31" s="121"/>
      <c r="D31" s="113" t="str">
        <f>IF(C31="","",VLOOKUP(C31,Tabela7[],2,0))</f>
        <v/>
      </c>
      <c r="E31" s="114" t="str">
        <f>IF(C31="","",VLOOKUP(C31,Tabela7[],3,0))</f>
        <v/>
      </c>
      <c r="F31" s="114" t="str">
        <f>IF(C31="","",VLOOKUP(C31,Tabela7[],4,0))</f>
        <v/>
      </c>
      <c r="G31" s="114" t="str">
        <f>IF(C31="","",VLOOKUP(C31,Tabela7[],5,0))</f>
        <v/>
      </c>
      <c r="H31" s="32"/>
      <c r="I31" s="27"/>
      <c r="J31" s="33"/>
      <c r="L31" s="57" t="s">
        <v>178</v>
      </c>
      <c r="M31" s="57" t="s">
        <v>2</v>
      </c>
      <c r="N31" s="64">
        <v>2</v>
      </c>
      <c r="P31" s="58" t="s">
        <v>20</v>
      </c>
      <c r="Q31" s="59" t="s">
        <v>4</v>
      </c>
      <c r="R31" s="66">
        <v>2</v>
      </c>
    </row>
    <row r="32" spans="3:18" ht="14.1" customHeight="1" x14ac:dyDescent="0.2">
      <c r="C32" s="121"/>
      <c r="D32" s="113" t="str">
        <f>IF(C32="","",VLOOKUP(C32,Tabela7[],2,0))</f>
        <v/>
      </c>
      <c r="E32" s="114" t="str">
        <f>IF(C32="","",VLOOKUP(C32,Tabela7[],3,0))</f>
        <v/>
      </c>
      <c r="F32" s="114" t="str">
        <f>IF(C32="","",VLOOKUP(C32,Tabela7[],4,0))</f>
        <v/>
      </c>
      <c r="G32" s="114" t="str">
        <f>IF(C32="","",VLOOKUP(C32,Tabela7[],5,0))</f>
        <v/>
      </c>
      <c r="H32" s="32"/>
      <c r="I32" s="27"/>
      <c r="J32" s="33"/>
      <c r="L32" s="57" t="s">
        <v>179</v>
      </c>
      <c r="M32" s="57" t="s">
        <v>2</v>
      </c>
      <c r="N32" s="64">
        <v>1</v>
      </c>
      <c r="P32" s="58" t="s">
        <v>22</v>
      </c>
      <c r="Q32" s="59" t="s">
        <v>4</v>
      </c>
      <c r="R32" s="66">
        <v>2</v>
      </c>
    </row>
    <row r="33" spans="3:18" ht="14.1" customHeight="1" x14ac:dyDescent="0.2">
      <c r="C33" s="121"/>
      <c r="D33" s="113" t="str">
        <f>IF(C33="","",VLOOKUP(C33,Tabela7[],2,0))</f>
        <v/>
      </c>
      <c r="E33" s="114" t="str">
        <f>IF(C33="","",VLOOKUP(C33,Tabela7[],3,0))</f>
        <v/>
      </c>
      <c r="F33" s="114" t="str">
        <f>IF(C33="","",VLOOKUP(C33,Tabela7[],4,0))</f>
        <v/>
      </c>
      <c r="G33" s="114" t="str">
        <f>IF(C33="","",VLOOKUP(C33,Tabela7[],5,0))</f>
        <v/>
      </c>
      <c r="H33" s="32"/>
      <c r="I33" s="27"/>
      <c r="J33" s="33"/>
      <c r="L33" s="57" t="s">
        <v>46</v>
      </c>
      <c r="M33" s="57" t="s">
        <v>2</v>
      </c>
      <c r="N33" s="64">
        <v>2</v>
      </c>
      <c r="P33" s="58" t="s">
        <v>24</v>
      </c>
      <c r="Q33" s="59" t="s">
        <v>4</v>
      </c>
      <c r="R33" s="66">
        <v>2</v>
      </c>
    </row>
    <row r="34" spans="3:18" ht="14.1" customHeight="1" x14ac:dyDescent="0.2">
      <c r="C34" s="121"/>
      <c r="D34" s="113" t="str">
        <f>IF(C34="","",VLOOKUP(C34,Tabela7[],2,0))</f>
        <v/>
      </c>
      <c r="E34" s="114" t="str">
        <f>IF(C34="","",VLOOKUP(C34,Tabela7[],3,0))</f>
        <v/>
      </c>
      <c r="F34" s="114" t="str">
        <f>IF(C34="","",VLOOKUP(C34,Tabela7[],4,0))</f>
        <v/>
      </c>
      <c r="G34" s="114" t="str">
        <f>IF(C34="","",VLOOKUP(C34,Tabela7[],5,0))</f>
        <v/>
      </c>
      <c r="H34" s="32"/>
      <c r="I34" s="27"/>
      <c r="J34" s="33"/>
      <c r="L34" s="57" t="s">
        <v>48</v>
      </c>
      <c r="M34" s="57" t="s">
        <v>2</v>
      </c>
      <c r="N34" s="64">
        <v>2</v>
      </c>
      <c r="P34" s="58" t="s">
        <v>26</v>
      </c>
      <c r="Q34" s="59" t="s">
        <v>4</v>
      </c>
      <c r="R34" s="66">
        <v>2</v>
      </c>
    </row>
    <row r="35" spans="3:18" ht="14.1" customHeight="1" x14ac:dyDescent="0.2">
      <c r="C35" s="121"/>
      <c r="D35" s="113" t="str">
        <f>IF(C35="","",VLOOKUP(C35,Tabela7[],2,0))</f>
        <v/>
      </c>
      <c r="E35" s="114" t="str">
        <f>IF(C35="","",VLOOKUP(C35,Tabela7[],3,0))</f>
        <v/>
      </c>
      <c r="F35" s="114" t="str">
        <f>IF(C35="","",VLOOKUP(C35,Tabela7[],4,0))</f>
        <v/>
      </c>
      <c r="G35" s="114" t="str">
        <f>IF(C35="","",VLOOKUP(C35,Tabela7[],5,0))</f>
        <v/>
      </c>
      <c r="H35" s="32"/>
      <c r="I35" s="27"/>
      <c r="J35" s="33"/>
      <c r="L35" s="57" t="s">
        <v>50</v>
      </c>
      <c r="M35" s="57" t="s">
        <v>2</v>
      </c>
      <c r="N35" s="64">
        <v>1</v>
      </c>
      <c r="P35" s="58" t="s">
        <v>28</v>
      </c>
      <c r="Q35" s="59" t="s">
        <v>4</v>
      </c>
      <c r="R35" s="66">
        <v>2</v>
      </c>
    </row>
    <row r="36" spans="3:18" ht="14.1" customHeight="1" x14ac:dyDescent="0.2">
      <c r="C36" s="121"/>
      <c r="D36" s="113" t="str">
        <f>IF(C36="","",VLOOKUP(C36,Tabela7[],2,0))</f>
        <v/>
      </c>
      <c r="E36" s="114" t="str">
        <f>IF(C36="","",VLOOKUP(C36,Tabela7[],3,0))</f>
        <v/>
      </c>
      <c r="F36" s="114" t="str">
        <f>IF(C36="","",VLOOKUP(C36,Tabela7[],4,0))</f>
        <v/>
      </c>
      <c r="G36" s="114" t="str">
        <f>IF(C36="","",VLOOKUP(C36,Tabela7[],5,0))</f>
        <v/>
      </c>
      <c r="H36" s="32"/>
      <c r="I36" s="27"/>
      <c r="J36" s="33"/>
      <c r="L36" s="57" t="s">
        <v>52</v>
      </c>
      <c r="M36" s="57" t="s">
        <v>2</v>
      </c>
      <c r="N36" s="64">
        <v>2</v>
      </c>
      <c r="P36" s="58" t="s">
        <v>30</v>
      </c>
      <c r="Q36" s="59" t="s">
        <v>4</v>
      </c>
      <c r="R36" s="66">
        <v>1</v>
      </c>
    </row>
    <row r="37" spans="3:18" ht="14.1" customHeight="1" x14ac:dyDescent="0.2">
      <c r="C37" s="121"/>
      <c r="D37" s="113" t="str">
        <f>IF(C37="","",VLOOKUP(C37,Tabela7[],2,0))</f>
        <v/>
      </c>
      <c r="E37" s="114" t="str">
        <f>IF(C37="","",VLOOKUP(C37,Tabela7[],3,0))</f>
        <v/>
      </c>
      <c r="F37" s="114" t="str">
        <f>IF(C37="","",VLOOKUP(C37,Tabela7[],4,0))</f>
        <v/>
      </c>
      <c r="G37" s="114" t="str">
        <f>IF(C37="","",VLOOKUP(C37,Tabela7[],5,0))</f>
        <v/>
      </c>
      <c r="H37" s="32"/>
      <c r="I37" s="27"/>
      <c r="J37" s="33"/>
      <c r="L37" s="57" t="s">
        <v>244</v>
      </c>
      <c r="M37" s="57" t="s">
        <v>2</v>
      </c>
      <c r="N37" s="64">
        <v>2</v>
      </c>
      <c r="P37" s="58" t="s">
        <v>31</v>
      </c>
      <c r="Q37" s="59" t="s">
        <v>4</v>
      </c>
      <c r="R37" s="66">
        <v>2</v>
      </c>
    </row>
    <row r="38" spans="3:18" ht="14.1" customHeight="1" x14ac:dyDescent="0.2">
      <c r="C38" s="121"/>
      <c r="D38" s="113" t="str">
        <f>IF(C38="","",VLOOKUP(C38,Tabela7[],2,0))</f>
        <v/>
      </c>
      <c r="E38" s="114" t="str">
        <f>IF(C38="","",VLOOKUP(C38,Tabela7[],3,0))</f>
        <v/>
      </c>
      <c r="F38" s="114" t="str">
        <f>IF(C38="","",VLOOKUP(C38,Tabela7[],4,0))</f>
        <v/>
      </c>
      <c r="G38" s="114" t="str">
        <f>IF(C38="","",VLOOKUP(C38,Tabela7[],5,0))</f>
        <v/>
      </c>
      <c r="H38" s="32"/>
      <c r="I38" s="27"/>
      <c r="J38" s="33"/>
      <c r="L38" s="57" t="s">
        <v>245</v>
      </c>
      <c r="M38" s="57" t="s">
        <v>2</v>
      </c>
      <c r="N38" s="64">
        <v>1</v>
      </c>
      <c r="P38" s="58" t="s">
        <v>32</v>
      </c>
      <c r="Q38" s="59" t="s">
        <v>4</v>
      </c>
      <c r="R38" s="66">
        <v>2</v>
      </c>
    </row>
    <row r="39" spans="3:18" ht="14.1" customHeight="1" x14ac:dyDescent="0.2">
      <c r="C39" s="121"/>
      <c r="D39" s="113" t="str">
        <f>IF(C39="","",VLOOKUP(C39,Tabela7[],2,0))</f>
        <v/>
      </c>
      <c r="E39" s="114" t="str">
        <f>IF(C39="","",VLOOKUP(C39,Tabela7[],3,0))</f>
        <v/>
      </c>
      <c r="F39" s="114" t="str">
        <f>IF(C39="","",VLOOKUP(C39,Tabela7[],4,0))</f>
        <v/>
      </c>
      <c r="G39" s="114" t="str">
        <f>IF(C39="","",VLOOKUP(C39,Tabela7[],5,0))</f>
        <v/>
      </c>
      <c r="H39" s="32"/>
      <c r="I39" s="27"/>
      <c r="J39" s="33"/>
      <c r="L39" s="57" t="s">
        <v>56</v>
      </c>
      <c r="M39" s="57" t="s">
        <v>2</v>
      </c>
      <c r="N39" s="64">
        <v>2</v>
      </c>
      <c r="P39" s="58" t="s">
        <v>34</v>
      </c>
      <c r="Q39" s="59" t="s">
        <v>4</v>
      </c>
      <c r="R39" s="66">
        <v>2</v>
      </c>
    </row>
    <row r="40" spans="3:18" ht="14.1" customHeight="1" x14ac:dyDescent="0.2">
      <c r="C40" s="121"/>
      <c r="D40" s="113" t="str">
        <f>IF(C40="","",VLOOKUP(C40,Tabela7[],2,0))</f>
        <v/>
      </c>
      <c r="E40" s="114" t="str">
        <f>IF(C40="","",VLOOKUP(C40,Tabela7[],3,0))</f>
        <v/>
      </c>
      <c r="F40" s="114" t="str">
        <f>IF(C40="","",VLOOKUP(C40,Tabela7[],4,0))</f>
        <v/>
      </c>
      <c r="G40" s="114" t="str">
        <f>IF(C40="","",VLOOKUP(C40,Tabela7[],5,0))</f>
        <v/>
      </c>
      <c r="H40" s="32"/>
      <c r="I40" s="27"/>
      <c r="J40" s="33"/>
      <c r="L40" s="57" t="s">
        <v>58</v>
      </c>
      <c r="M40" s="57" t="s">
        <v>2</v>
      </c>
      <c r="N40" s="64">
        <v>2</v>
      </c>
      <c r="P40" s="58" t="s">
        <v>36</v>
      </c>
      <c r="Q40" s="59" t="s">
        <v>4</v>
      </c>
      <c r="R40" s="66">
        <v>2</v>
      </c>
    </row>
    <row r="41" spans="3:18" ht="14.1" customHeight="1" x14ac:dyDescent="0.2">
      <c r="C41" s="121"/>
      <c r="D41" s="113" t="str">
        <f>IF(C41="","",VLOOKUP(C41,Tabela7[],2,0))</f>
        <v/>
      </c>
      <c r="E41" s="114" t="str">
        <f>IF(C41="","",VLOOKUP(C41,Tabela7[],3,0))</f>
        <v/>
      </c>
      <c r="F41" s="114" t="str">
        <f>IF(C41="","",VLOOKUP(C41,Tabela7[],4,0))</f>
        <v/>
      </c>
      <c r="G41" s="114" t="str">
        <f>IF(C41="","",VLOOKUP(C41,Tabela7[],5,0))</f>
        <v/>
      </c>
      <c r="H41" s="32"/>
      <c r="I41" s="27"/>
      <c r="J41" s="33"/>
      <c r="L41" s="57" t="s">
        <v>246</v>
      </c>
      <c r="M41" s="57" t="s">
        <v>2</v>
      </c>
      <c r="N41" s="64">
        <v>2</v>
      </c>
      <c r="P41" s="59" t="s">
        <v>60</v>
      </c>
      <c r="Q41" s="59" t="s">
        <v>4</v>
      </c>
      <c r="R41" s="66">
        <v>2</v>
      </c>
    </row>
    <row r="42" spans="3:18" ht="14.1" customHeight="1" x14ac:dyDescent="0.2">
      <c r="C42" s="121"/>
      <c r="D42" s="113" t="str">
        <f>IF(C42="","",VLOOKUP(C42,Tabela7[],2,0))</f>
        <v/>
      </c>
      <c r="E42" s="114" t="str">
        <f>IF(C42="","",VLOOKUP(C42,Tabela7[],3,0))</f>
        <v/>
      </c>
      <c r="F42" s="114" t="str">
        <f>IF(C42="","",VLOOKUP(C42,Tabela7[],4,0))</f>
        <v/>
      </c>
      <c r="G42" s="114" t="str">
        <f>IF(C42="","",VLOOKUP(C42,Tabela7[],5,0))</f>
        <v/>
      </c>
      <c r="H42" s="32"/>
      <c r="I42" s="27"/>
      <c r="J42" s="33"/>
      <c r="L42" s="57" t="s">
        <v>247</v>
      </c>
      <c r="M42" s="57" t="s">
        <v>2</v>
      </c>
      <c r="N42" s="64">
        <v>1</v>
      </c>
      <c r="P42" s="59" t="s">
        <v>61</v>
      </c>
      <c r="Q42" s="59" t="s">
        <v>4</v>
      </c>
      <c r="R42" s="66">
        <v>2</v>
      </c>
    </row>
    <row r="43" spans="3:18" ht="14.1" customHeight="1" x14ac:dyDescent="0.2">
      <c r="C43" s="122" t="s">
        <v>106</v>
      </c>
      <c r="D43" s="115"/>
      <c r="E43" s="116">
        <f>MAX(E28:E42)</f>
        <v>0</v>
      </c>
      <c r="F43" s="116">
        <f t="shared" ref="F43:G43" si="1">MAX(F28:F42)</f>
        <v>0</v>
      </c>
      <c r="G43" s="116">
        <f t="shared" si="1"/>
        <v>0</v>
      </c>
      <c r="H43" s="32"/>
      <c r="I43" s="27"/>
      <c r="J43" s="33"/>
      <c r="L43" s="57" t="s">
        <v>62</v>
      </c>
      <c r="M43" s="57" t="s">
        <v>2</v>
      </c>
      <c r="N43" s="64">
        <v>1</v>
      </c>
      <c r="P43" s="59" t="s">
        <v>63</v>
      </c>
      <c r="Q43" s="59" t="s">
        <v>4</v>
      </c>
      <c r="R43" s="66">
        <v>2</v>
      </c>
    </row>
    <row r="44" spans="3:18" ht="14.1" customHeight="1" x14ac:dyDescent="0.25">
      <c r="C44" s="23" t="s">
        <v>238</v>
      </c>
      <c r="D44" s="22"/>
      <c r="E44" s="10"/>
      <c r="F44" s="10"/>
      <c r="G44" s="10"/>
      <c r="H44" s="34"/>
      <c r="I44" s="35"/>
      <c r="J44" s="36"/>
      <c r="L44" s="57" t="s">
        <v>64</v>
      </c>
      <c r="M44" s="57" t="s">
        <v>2</v>
      </c>
      <c r="N44" s="64">
        <v>1</v>
      </c>
      <c r="P44" s="59" t="s">
        <v>69</v>
      </c>
      <c r="Q44" s="59" t="s">
        <v>4</v>
      </c>
      <c r="R44" s="66">
        <v>1</v>
      </c>
    </row>
    <row r="45" spans="3:18" ht="14.1" customHeight="1" x14ac:dyDescent="0.2">
      <c r="L45" s="57" t="s">
        <v>66</v>
      </c>
      <c r="M45" s="57" t="s">
        <v>2</v>
      </c>
      <c r="N45" s="64">
        <v>1</v>
      </c>
      <c r="P45" s="59" t="s">
        <v>71</v>
      </c>
      <c r="Q45" s="59" t="s">
        <v>4</v>
      </c>
      <c r="R45" s="66">
        <v>2</v>
      </c>
    </row>
    <row r="46" spans="3:18" ht="14.1" customHeight="1" x14ac:dyDescent="0.2">
      <c r="L46" s="57" t="s">
        <v>53</v>
      </c>
      <c r="M46" s="57" t="s">
        <v>2</v>
      </c>
      <c r="N46" s="64">
        <v>2</v>
      </c>
      <c r="P46" s="59" t="s">
        <v>73</v>
      </c>
      <c r="Q46" s="59" t="s">
        <v>4</v>
      </c>
      <c r="R46" s="66">
        <v>2</v>
      </c>
    </row>
    <row r="47" spans="3:18" ht="14.1" customHeight="1" x14ac:dyDescent="0.2">
      <c r="C47" s="124" t="s">
        <v>101</v>
      </c>
      <c r="D47" s="117"/>
      <c r="E47" s="117"/>
      <c r="F47" s="117"/>
      <c r="G47" s="117"/>
      <c r="H47" s="117"/>
      <c r="I47" s="117"/>
      <c r="J47" s="118"/>
      <c r="L47" s="57" t="s">
        <v>54</v>
      </c>
      <c r="M47" s="57" t="s">
        <v>2</v>
      </c>
      <c r="N47" s="64">
        <v>2</v>
      </c>
      <c r="P47" s="59" t="s">
        <v>75</v>
      </c>
      <c r="Q47" s="59" t="s">
        <v>4</v>
      </c>
      <c r="R47" s="66">
        <v>2</v>
      </c>
    </row>
    <row r="48" spans="3:18" ht="14.1" customHeight="1" x14ac:dyDescent="0.2">
      <c r="C48" s="120" t="s">
        <v>123</v>
      </c>
      <c r="D48" s="21" t="s">
        <v>124</v>
      </c>
      <c r="E48" s="24" t="s">
        <v>111</v>
      </c>
      <c r="F48" s="68" t="s">
        <v>112</v>
      </c>
      <c r="G48" s="26" t="s">
        <v>113</v>
      </c>
      <c r="H48" s="21"/>
      <c r="I48" s="21" t="s">
        <v>240</v>
      </c>
      <c r="J48" s="21" t="s">
        <v>239</v>
      </c>
      <c r="L48" s="57" t="s">
        <v>55</v>
      </c>
      <c r="M48" s="57" t="s">
        <v>2</v>
      </c>
      <c r="N48" s="64">
        <v>2</v>
      </c>
      <c r="P48" s="59" t="s">
        <v>77</v>
      </c>
      <c r="Q48" s="59" t="s">
        <v>4</v>
      </c>
      <c r="R48" s="66">
        <v>1</v>
      </c>
    </row>
    <row r="49" spans="3:18" ht="14.1" customHeight="1" x14ac:dyDescent="0.2">
      <c r="C49" s="121"/>
      <c r="D49" s="113" t="str">
        <f>IF(C49="","",VLOOKUP(C49,Tabela7[],2,0))</f>
        <v/>
      </c>
      <c r="E49" s="114" t="str">
        <f>IF(C49="","",VLOOKUP(C49,Tabela7[],3,0))</f>
        <v/>
      </c>
      <c r="F49" s="114" t="str">
        <f>IF(C49="","",VLOOKUP(C49,Tabela7[],4,0))</f>
        <v/>
      </c>
      <c r="G49" s="114" t="str">
        <f>IF(C49="","",VLOOKUP(C49,Tabela7[],5,0))</f>
        <v/>
      </c>
      <c r="H49" s="29"/>
      <c r="I49" s="30"/>
      <c r="J49" s="31"/>
      <c r="L49" s="57" t="s">
        <v>57</v>
      </c>
      <c r="M49" s="57" t="s">
        <v>2</v>
      </c>
      <c r="N49" s="64">
        <v>2</v>
      </c>
      <c r="P49" s="59" t="s">
        <v>79</v>
      </c>
      <c r="Q49" s="59" t="s">
        <v>4</v>
      </c>
      <c r="R49" s="66">
        <v>2</v>
      </c>
    </row>
    <row r="50" spans="3:18" ht="14.1" customHeight="1" x14ac:dyDescent="0.2">
      <c r="C50" s="121"/>
      <c r="D50" s="113" t="str">
        <f>IF(C50="","",VLOOKUP(C50,Tabela7[],2,0))</f>
        <v/>
      </c>
      <c r="E50" s="114" t="str">
        <f>IF(C50="","",VLOOKUP(C50,Tabela7[],3,0))</f>
        <v/>
      </c>
      <c r="F50" s="114" t="str">
        <f>IF(C50="","",VLOOKUP(C50,Tabela7[],4,0))</f>
        <v/>
      </c>
      <c r="G50" s="114" t="str">
        <f>IF(C50="","",VLOOKUP(C50,Tabela7[],5,0))</f>
        <v/>
      </c>
      <c r="H50" s="32"/>
      <c r="I50" s="27"/>
      <c r="J50" s="33"/>
      <c r="L50" s="57" t="s">
        <v>59</v>
      </c>
      <c r="M50" s="57" t="s">
        <v>2</v>
      </c>
      <c r="N50" s="64">
        <v>2</v>
      </c>
      <c r="P50" s="59" t="s">
        <v>81</v>
      </c>
      <c r="Q50" s="59" t="s">
        <v>4</v>
      </c>
      <c r="R50" s="66">
        <v>1</v>
      </c>
    </row>
    <row r="51" spans="3:18" ht="14.1" customHeight="1" x14ac:dyDescent="0.2">
      <c r="C51" s="121"/>
      <c r="D51" s="113" t="str">
        <f>IF(C51="","",VLOOKUP(C51,Tabela7[],2,0))</f>
        <v/>
      </c>
      <c r="E51" s="114" t="str">
        <f>IF(C51="","",VLOOKUP(C51,Tabela7[],3,0))</f>
        <v/>
      </c>
      <c r="F51" s="114" t="str">
        <f>IF(C51="","",VLOOKUP(C51,Tabela7[],4,0))</f>
        <v/>
      </c>
      <c r="G51" s="114" t="str">
        <f>IF(C51="","",VLOOKUP(C51,Tabela7[],5,0))</f>
        <v/>
      </c>
      <c r="H51" s="32"/>
      <c r="I51" s="27"/>
      <c r="J51" s="33"/>
      <c r="L51" s="57" t="s">
        <v>93</v>
      </c>
      <c r="M51" s="57" t="s">
        <v>2</v>
      </c>
      <c r="N51" s="64">
        <v>2</v>
      </c>
      <c r="P51" s="59" t="s">
        <v>83</v>
      </c>
      <c r="Q51" s="59" t="s">
        <v>4</v>
      </c>
      <c r="R51" s="66">
        <v>1</v>
      </c>
    </row>
    <row r="52" spans="3:18" ht="14.1" customHeight="1" x14ac:dyDescent="0.2">
      <c r="C52" s="121"/>
      <c r="D52" s="113" t="str">
        <f>IF(C52="","",VLOOKUP(C52,Tabela7[],2,0))</f>
        <v/>
      </c>
      <c r="E52" s="114" t="str">
        <f>IF(C52="","",VLOOKUP(C52,Tabela7[],3,0))</f>
        <v/>
      </c>
      <c r="F52" s="114" t="str">
        <f>IF(C52="","",VLOOKUP(C52,Tabela7[],4,0))</f>
        <v/>
      </c>
      <c r="G52" s="114" t="str">
        <f>IF(C52="","",VLOOKUP(C52,Tabela7[],5,0))</f>
        <v/>
      </c>
      <c r="H52" s="32"/>
      <c r="I52" s="27"/>
      <c r="J52" s="33"/>
      <c r="L52" s="57" t="s">
        <v>95</v>
      </c>
      <c r="M52" s="57" t="s">
        <v>2</v>
      </c>
      <c r="N52" s="64">
        <v>1</v>
      </c>
      <c r="P52" s="59" t="s">
        <v>85</v>
      </c>
      <c r="Q52" s="59" t="s">
        <v>4</v>
      </c>
      <c r="R52" s="66">
        <v>1</v>
      </c>
    </row>
    <row r="53" spans="3:18" ht="14.1" customHeight="1" x14ac:dyDescent="0.2">
      <c r="C53" s="121"/>
      <c r="D53" s="113" t="str">
        <f>IF(C53="","",VLOOKUP(C53,Tabela7[],2,0))</f>
        <v/>
      </c>
      <c r="E53" s="114" t="str">
        <f>IF(C53="","",VLOOKUP(C53,Tabela7[],3,0))</f>
        <v/>
      </c>
      <c r="F53" s="114" t="str">
        <f>IF(C53="","",VLOOKUP(C53,Tabela7[],4,0))</f>
        <v/>
      </c>
      <c r="G53" s="114" t="str">
        <f>IF(C53="","",VLOOKUP(C53,Tabela7[],5,0))</f>
        <v/>
      </c>
      <c r="H53" s="32"/>
      <c r="I53" s="27"/>
      <c r="J53" s="33"/>
      <c r="L53" s="57" t="s">
        <v>65</v>
      </c>
      <c r="M53" s="57" t="s">
        <v>2</v>
      </c>
      <c r="N53" s="64">
        <v>2</v>
      </c>
      <c r="P53" s="59" t="s">
        <v>87</v>
      </c>
      <c r="Q53" s="59" t="s">
        <v>4</v>
      </c>
      <c r="R53" s="66">
        <v>2</v>
      </c>
    </row>
    <row r="54" spans="3:18" ht="14.1" customHeight="1" x14ac:dyDescent="0.2">
      <c r="C54" s="121"/>
      <c r="D54" s="113" t="str">
        <f>IF(C54="","",VLOOKUP(C54,Tabela7[],2,0))</f>
        <v/>
      </c>
      <c r="E54" s="114" t="str">
        <f>IF(C54="","",VLOOKUP(C54,Tabela7[],3,0))</f>
        <v/>
      </c>
      <c r="F54" s="114" t="str">
        <f>IF(C54="","",VLOOKUP(C54,Tabela7[],4,0))</f>
        <v/>
      </c>
      <c r="G54" s="114" t="str">
        <f>IF(C54="","",VLOOKUP(C54,Tabela7[],5,0))</f>
        <v/>
      </c>
      <c r="H54" s="32"/>
      <c r="I54" s="27"/>
      <c r="J54" s="33"/>
      <c r="L54" s="12"/>
      <c r="P54" s="59" t="s">
        <v>89</v>
      </c>
      <c r="Q54" s="59" t="s">
        <v>4</v>
      </c>
      <c r="R54" s="66">
        <v>2</v>
      </c>
    </row>
    <row r="55" spans="3:18" ht="14.1" customHeight="1" x14ac:dyDescent="0.2">
      <c r="C55" s="121"/>
      <c r="D55" s="113" t="str">
        <f>IF(C55="","",VLOOKUP(C55,Tabela7[],2,0))</f>
        <v/>
      </c>
      <c r="E55" s="114" t="str">
        <f>IF(C55="","",VLOOKUP(C55,Tabela7[],3,0))</f>
        <v/>
      </c>
      <c r="F55" s="114" t="str">
        <f>IF(C55="","",VLOOKUP(C55,Tabela7[],4,0))</f>
        <v/>
      </c>
      <c r="G55" s="114" t="str">
        <f>IF(C55="","",VLOOKUP(C55,Tabela7[],5,0))</f>
        <v/>
      </c>
      <c r="H55" s="32"/>
      <c r="I55" s="27"/>
      <c r="J55" s="33"/>
      <c r="P55" s="59" t="s">
        <v>91</v>
      </c>
      <c r="Q55" s="59" t="s">
        <v>4</v>
      </c>
      <c r="R55" s="66">
        <v>1</v>
      </c>
    </row>
    <row r="56" spans="3:18" ht="14.1" customHeight="1" x14ac:dyDescent="0.2">
      <c r="C56" s="121"/>
      <c r="D56" s="113" t="str">
        <f>IF(C56="","",VLOOKUP(C56,Tabela7[],2,0))</f>
        <v/>
      </c>
      <c r="E56" s="114" t="str">
        <f>IF(C56="","",VLOOKUP(C56,Tabela7[],3,0))</f>
        <v/>
      </c>
      <c r="F56" s="114" t="str">
        <f>IF(C56="","",VLOOKUP(C56,Tabela7[],4,0))</f>
        <v/>
      </c>
      <c r="G56" s="114" t="str">
        <f>IF(C56="","",VLOOKUP(C56,Tabela7[],5,0))</f>
        <v/>
      </c>
      <c r="H56" s="32"/>
      <c r="I56" s="27"/>
      <c r="J56" s="33"/>
    </row>
    <row r="57" spans="3:18" ht="14.1" customHeight="1" x14ac:dyDescent="0.2">
      <c r="C57" s="121"/>
      <c r="D57" s="113" t="str">
        <f>IF(C57="","",VLOOKUP(C57,Tabela7[],2,0))</f>
        <v/>
      </c>
      <c r="E57" s="114" t="str">
        <f>IF(C57="","",VLOOKUP(C57,Tabela7[],3,0))</f>
        <v/>
      </c>
      <c r="F57" s="114" t="str">
        <f>IF(C57="","",VLOOKUP(C57,Tabela7[],4,0))</f>
        <v/>
      </c>
      <c r="G57" s="114" t="str">
        <f>IF(C57="","",VLOOKUP(C57,Tabela7[],5,0))</f>
        <v/>
      </c>
      <c r="H57" s="32"/>
      <c r="I57" s="27"/>
      <c r="J57" s="33"/>
    </row>
    <row r="58" spans="3:18" ht="14.1" customHeight="1" x14ac:dyDescent="0.2">
      <c r="C58" s="121"/>
      <c r="D58" s="113" t="str">
        <f>IF(C58="","",VLOOKUP(C58,Tabela7[],2,0))</f>
        <v/>
      </c>
      <c r="E58" s="114" t="str">
        <f>IF(C58="","",VLOOKUP(C58,Tabela7[],3,0))</f>
        <v/>
      </c>
      <c r="F58" s="114" t="str">
        <f>IF(C58="","",VLOOKUP(C58,Tabela7[],4,0))</f>
        <v/>
      </c>
      <c r="G58" s="114" t="str">
        <f>IF(C58="","",VLOOKUP(C58,Tabela7[],5,0))</f>
        <v/>
      </c>
      <c r="H58" s="32"/>
      <c r="I58" s="27"/>
      <c r="J58" s="33"/>
    </row>
    <row r="59" spans="3:18" ht="14.1" customHeight="1" x14ac:dyDescent="0.2">
      <c r="C59" s="121"/>
      <c r="D59" s="113" t="str">
        <f>IF(C59="","",VLOOKUP(C59,Tabela7[],2,0))</f>
        <v/>
      </c>
      <c r="E59" s="114" t="str">
        <f>IF(C59="","",VLOOKUP(C59,Tabela7[],3,0))</f>
        <v/>
      </c>
      <c r="F59" s="114" t="str">
        <f>IF(C59="","",VLOOKUP(C59,Tabela7[],4,0))</f>
        <v/>
      </c>
      <c r="G59" s="114" t="str">
        <f>IF(C59="","",VLOOKUP(C59,Tabela7[],5,0))</f>
        <v/>
      </c>
      <c r="H59" s="32"/>
      <c r="I59" s="27"/>
      <c r="J59" s="33"/>
    </row>
    <row r="60" spans="3:18" ht="14.1" customHeight="1" x14ac:dyDescent="0.2">
      <c r="C60" s="121"/>
      <c r="D60" s="113" t="str">
        <f>IF(C60="","",VLOOKUP(C60,Tabela7[],2,0))</f>
        <v/>
      </c>
      <c r="E60" s="114" t="str">
        <f>IF(C60="","",VLOOKUP(C60,Tabela7[],3,0))</f>
        <v/>
      </c>
      <c r="F60" s="114" t="str">
        <f>IF(C60="","",VLOOKUP(C60,Tabela7[],4,0))</f>
        <v/>
      </c>
      <c r="G60" s="114" t="str">
        <f>IF(C60="","",VLOOKUP(C60,Tabela7[],5,0))</f>
        <v/>
      </c>
      <c r="H60" s="32"/>
      <c r="I60" s="27"/>
      <c r="J60" s="33"/>
    </row>
    <row r="61" spans="3:18" ht="14.1" customHeight="1" x14ac:dyDescent="0.2">
      <c r="C61" s="121"/>
      <c r="D61" s="113" t="str">
        <f>IF(C61="","",VLOOKUP(C61,Tabela7[],2,0))</f>
        <v/>
      </c>
      <c r="E61" s="114" t="str">
        <f>IF(C61="","",VLOOKUP(C61,Tabela7[],3,0))</f>
        <v/>
      </c>
      <c r="F61" s="114" t="str">
        <f>IF(C61="","",VLOOKUP(C61,Tabela7[],4,0))</f>
        <v/>
      </c>
      <c r="G61" s="114" t="str">
        <f>IF(C61="","",VLOOKUP(C61,Tabela7[],5,0))</f>
        <v/>
      </c>
      <c r="H61" s="32"/>
      <c r="I61" s="27"/>
      <c r="J61" s="33"/>
    </row>
    <row r="62" spans="3:18" ht="14.1" customHeight="1" x14ac:dyDescent="0.2">
      <c r="C62" s="121"/>
      <c r="D62" s="113" t="str">
        <f>IF(C62="","",VLOOKUP(C62,Tabela7[],2,0))</f>
        <v/>
      </c>
      <c r="E62" s="114" t="str">
        <f>IF(C62="","",VLOOKUP(C62,Tabela7[],3,0))</f>
        <v/>
      </c>
      <c r="F62" s="114" t="str">
        <f>IF(C62="","",VLOOKUP(C62,Tabela7[],4,0))</f>
        <v/>
      </c>
      <c r="G62" s="114" t="str">
        <f>IF(C62="","",VLOOKUP(C62,Tabela7[],5,0))</f>
        <v/>
      </c>
      <c r="H62" s="32"/>
      <c r="I62" s="27"/>
      <c r="J62" s="33"/>
    </row>
    <row r="63" spans="3:18" ht="14.1" customHeight="1" x14ac:dyDescent="0.2">
      <c r="C63" s="121"/>
      <c r="D63" s="113" t="str">
        <f>IF(C63="","",VLOOKUP(C63,Tabela7[],2,0))</f>
        <v/>
      </c>
      <c r="E63" s="114" t="str">
        <f>IF(C63="","",VLOOKUP(C63,Tabela7[],3,0))</f>
        <v/>
      </c>
      <c r="F63" s="114" t="str">
        <f>IF(C63="","",VLOOKUP(C63,Tabela7[],4,0))</f>
        <v/>
      </c>
      <c r="G63" s="114" t="str">
        <f>IF(C63="","",VLOOKUP(C63,Tabela7[],5,0))</f>
        <v/>
      </c>
      <c r="H63" s="32"/>
      <c r="I63" s="27"/>
      <c r="J63" s="33"/>
    </row>
    <row r="64" spans="3:18" ht="14.1" customHeight="1" x14ac:dyDescent="0.2">
      <c r="C64" s="122" t="s">
        <v>106</v>
      </c>
      <c r="D64" s="115"/>
      <c r="E64" s="116">
        <f>MAX(E49:E58)</f>
        <v>0</v>
      </c>
      <c r="F64" s="116">
        <f>MAX(F49:F58)</f>
        <v>0</v>
      </c>
      <c r="G64" s="116">
        <f>MAX(G49:G58)</f>
        <v>0</v>
      </c>
      <c r="H64" s="32"/>
      <c r="I64" s="27"/>
      <c r="J64" s="33"/>
    </row>
    <row r="65" spans="3:10" ht="14.1" customHeight="1" x14ac:dyDescent="0.25">
      <c r="C65" s="23" t="s">
        <v>238</v>
      </c>
      <c r="D65" s="22"/>
      <c r="E65" s="10"/>
      <c r="F65" s="10"/>
      <c r="G65" s="10"/>
      <c r="H65" s="34"/>
      <c r="I65" s="35"/>
      <c r="J65" s="36"/>
    </row>
    <row r="68" spans="3:10" ht="14.1" customHeight="1" x14ac:dyDescent="0.2">
      <c r="C68" s="124" t="s">
        <v>102</v>
      </c>
      <c r="D68" s="117"/>
      <c r="E68" s="117"/>
      <c r="F68" s="117"/>
      <c r="G68" s="117"/>
      <c r="H68" s="117"/>
      <c r="I68" s="117"/>
      <c r="J68" s="118"/>
    </row>
    <row r="69" spans="3:10" ht="14.1" customHeight="1" x14ac:dyDescent="0.2">
      <c r="C69" s="120" t="s">
        <v>123</v>
      </c>
      <c r="D69" s="21" t="s">
        <v>124</v>
      </c>
      <c r="E69" s="24" t="s">
        <v>111</v>
      </c>
      <c r="F69" s="68" t="s">
        <v>112</v>
      </c>
      <c r="G69" s="26" t="s">
        <v>113</v>
      </c>
      <c r="H69" s="21"/>
      <c r="I69" s="21" t="s">
        <v>240</v>
      </c>
      <c r="J69" s="21" t="s">
        <v>239</v>
      </c>
    </row>
    <row r="70" spans="3:10" ht="14.1" customHeight="1" x14ac:dyDescent="0.2">
      <c r="C70" s="121"/>
      <c r="D70" s="113" t="str">
        <f>IF(C70="","",VLOOKUP(C70,Tabela7[],2,0))</f>
        <v/>
      </c>
      <c r="E70" s="114" t="str">
        <f>IF(C70="","",VLOOKUP(C70,Tabela7[],3,0))</f>
        <v/>
      </c>
      <c r="F70" s="114" t="str">
        <f>IF(C70="","",VLOOKUP(C70,Tabela7[],4,0))</f>
        <v/>
      </c>
      <c r="G70" s="114" t="str">
        <f>IF(C70="","",VLOOKUP(C70,Tabela7[],5,0))</f>
        <v/>
      </c>
      <c r="H70" s="29"/>
      <c r="I70" s="30"/>
      <c r="J70" s="31"/>
    </row>
    <row r="71" spans="3:10" ht="14.1" customHeight="1" x14ac:dyDescent="0.2">
      <c r="C71" s="121"/>
      <c r="D71" s="113" t="str">
        <f>IF(C71="","",VLOOKUP(C71,Tabela7[],2,0))</f>
        <v/>
      </c>
      <c r="E71" s="114" t="str">
        <f>IF(C71="","",VLOOKUP(C71,Tabela7[],3,0))</f>
        <v/>
      </c>
      <c r="F71" s="114" t="str">
        <f>IF(C71="","",VLOOKUP(C71,Tabela7[],4,0))</f>
        <v/>
      </c>
      <c r="G71" s="114" t="str">
        <f>IF(C71="","",VLOOKUP(C71,Tabela7[],5,0))</f>
        <v/>
      </c>
      <c r="H71" s="32"/>
      <c r="I71" s="27"/>
      <c r="J71" s="33"/>
    </row>
    <row r="72" spans="3:10" ht="14.1" customHeight="1" x14ac:dyDescent="0.2">
      <c r="C72" s="121"/>
      <c r="D72" s="113" t="str">
        <f>IF(C72="","",VLOOKUP(C72,Tabela7[],2,0))</f>
        <v/>
      </c>
      <c r="E72" s="114" t="str">
        <f>IF(C72="","",VLOOKUP(C72,Tabela7[],3,0))</f>
        <v/>
      </c>
      <c r="F72" s="114" t="str">
        <f>IF(C72="","",VLOOKUP(C72,Tabela7[],4,0))</f>
        <v/>
      </c>
      <c r="G72" s="114" t="str">
        <f>IF(C72="","",VLOOKUP(C72,Tabela7[],5,0))</f>
        <v/>
      </c>
      <c r="H72" s="32"/>
      <c r="I72" s="27"/>
      <c r="J72" s="33"/>
    </row>
    <row r="73" spans="3:10" ht="14.1" customHeight="1" x14ac:dyDescent="0.2">
      <c r="C73" s="121"/>
      <c r="D73" s="113" t="str">
        <f>IF(C73="","",VLOOKUP(C73,Tabela7[],2,0))</f>
        <v/>
      </c>
      <c r="E73" s="114" t="str">
        <f>IF(C73="","",VLOOKUP(C73,Tabela7[],3,0))</f>
        <v/>
      </c>
      <c r="F73" s="114" t="str">
        <f>IF(C73="","",VLOOKUP(C73,Tabela7[],4,0))</f>
        <v/>
      </c>
      <c r="G73" s="114" t="str">
        <f>IF(C73="","",VLOOKUP(C73,Tabela7[],5,0))</f>
        <v/>
      </c>
      <c r="H73" s="32"/>
      <c r="I73" s="27"/>
      <c r="J73" s="33"/>
    </row>
    <row r="74" spans="3:10" ht="14.1" customHeight="1" x14ac:dyDescent="0.2">
      <c r="C74" s="121"/>
      <c r="D74" s="113" t="str">
        <f>IF(C74="","",VLOOKUP(C74,Tabela7[],2,0))</f>
        <v/>
      </c>
      <c r="E74" s="114" t="str">
        <f>IF(C74="","",VLOOKUP(C74,Tabela7[],3,0))</f>
        <v/>
      </c>
      <c r="F74" s="114" t="str">
        <f>IF(C74="","",VLOOKUP(C74,Tabela7[],4,0))</f>
        <v/>
      </c>
      <c r="G74" s="114" t="str">
        <f>IF(C74="","",VLOOKUP(C74,Tabela7[],5,0))</f>
        <v/>
      </c>
      <c r="H74" s="32"/>
      <c r="I74" s="27"/>
      <c r="J74" s="33"/>
    </row>
    <row r="75" spans="3:10" ht="14.1" customHeight="1" x14ac:dyDescent="0.2">
      <c r="C75" s="121"/>
      <c r="D75" s="113" t="str">
        <f>IF(C75="","",VLOOKUP(C75,Tabela7[],2,0))</f>
        <v/>
      </c>
      <c r="E75" s="114" t="str">
        <f>IF(C75="","",VLOOKUP(C75,Tabela7[],3,0))</f>
        <v/>
      </c>
      <c r="F75" s="114" t="str">
        <f>IF(C75="","",VLOOKUP(C75,Tabela7[],4,0))</f>
        <v/>
      </c>
      <c r="G75" s="114" t="str">
        <f>IF(C75="","",VLOOKUP(C75,Tabela7[],5,0))</f>
        <v/>
      </c>
      <c r="H75" s="32"/>
      <c r="I75" s="27"/>
      <c r="J75" s="33"/>
    </row>
    <row r="76" spans="3:10" ht="14.1" customHeight="1" x14ac:dyDescent="0.2">
      <c r="C76" s="121"/>
      <c r="D76" s="113" t="str">
        <f>IF(C76="","",VLOOKUP(C76,Tabela7[],2,0))</f>
        <v/>
      </c>
      <c r="E76" s="114" t="str">
        <f>IF(C76="","",VLOOKUP(C76,Tabela7[],3,0))</f>
        <v/>
      </c>
      <c r="F76" s="114" t="str">
        <f>IF(C76="","",VLOOKUP(C76,Tabela7[],4,0))</f>
        <v/>
      </c>
      <c r="G76" s="114" t="str">
        <f>IF(C76="","",VLOOKUP(C76,Tabela7[],5,0))</f>
        <v/>
      </c>
      <c r="H76" s="32"/>
      <c r="I76" s="27"/>
      <c r="J76" s="33"/>
    </row>
    <row r="77" spans="3:10" ht="14.1" customHeight="1" x14ac:dyDescent="0.2">
      <c r="C77" s="121"/>
      <c r="D77" s="113" t="str">
        <f>IF(C77="","",VLOOKUP(C77,Tabela7[],2,0))</f>
        <v/>
      </c>
      <c r="E77" s="114" t="str">
        <f>IF(C77="","",VLOOKUP(C77,Tabela7[],3,0))</f>
        <v/>
      </c>
      <c r="F77" s="114" t="str">
        <f>IF(C77="","",VLOOKUP(C77,Tabela7[],4,0))</f>
        <v/>
      </c>
      <c r="G77" s="114" t="str">
        <f>IF(C77="","",VLOOKUP(C77,Tabela7[],5,0))</f>
        <v/>
      </c>
      <c r="H77" s="32"/>
      <c r="I77" s="27"/>
      <c r="J77" s="33"/>
    </row>
    <row r="78" spans="3:10" ht="14.1" customHeight="1" x14ac:dyDescent="0.2">
      <c r="C78" s="121"/>
      <c r="D78" s="113" t="str">
        <f>IF(C78="","",VLOOKUP(C78,Tabela7[],2,0))</f>
        <v/>
      </c>
      <c r="E78" s="114" t="str">
        <f>IF(C78="","",VLOOKUP(C78,Tabela7[],3,0))</f>
        <v/>
      </c>
      <c r="F78" s="114" t="str">
        <f>IF(C78="","",VLOOKUP(C78,Tabela7[],4,0))</f>
        <v/>
      </c>
      <c r="G78" s="114" t="str">
        <f>IF(C78="","",VLOOKUP(C78,Tabela7[],5,0))</f>
        <v/>
      </c>
      <c r="H78" s="32"/>
      <c r="I78" s="27"/>
      <c r="J78" s="33"/>
    </row>
    <row r="79" spans="3:10" ht="14.1" customHeight="1" x14ac:dyDescent="0.2">
      <c r="C79" s="121"/>
      <c r="D79" s="113" t="str">
        <f>IF(C79="","",VLOOKUP(C79,Tabela7[],2,0))</f>
        <v/>
      </c>
      <c r="E79" s="114" t="str">
        <f>IF(C79="","",VLOOKUP(C79,Tabela7[],3,0))</f>
        <v/>
      </c>
      <c r="F79" s="114" t="str">
        <f>IF(C79="","",VLOOKUP(C79,Tabela7[],4,0))</f>
        <v/>
      </c>
      <c r="G79" s="114" t="str">
        <f>IF(C79="","",VLOOKUP(C79,Tabela7[],5,0))</f>
        <v/>
      </c>
      <c r="H79" s="32"/>
      <c r="I79" s="27"/>
      <c r="J79" s="33"/>
    </row>
    <row r="80" spans="3:10" ht="14.1" customHeight="1" x14ac:dyDescent="0.2">
      <c r="C80" s="121"/>
      <c r="D80" s="113" t="str">
        <f>IF(C80="","",VLOOKUP(C80,Tabela7[],2,0))</f>
        <v/>
      </c>
      <c r="E80" s="114" t="str">
        <f>IF(C80="","",VLOOKUP(C80,Tabela7[],3,0))</f>
        <v/>
      </c>
      <c r="F80" s="114" t="str">
        <f>IF(C80="","",VLOOKUP(C80,Tabela7[],4,0))</f>
        <v/>
      </c>
      <c r="G80" s="114" t="str">
        <f>IF(C80="","",VLOOKUP(C80,Tabela7[],5,0))</f>
        <v/>
      </c>
      <c r="H80" s="32"/>
      <c r="I80" s="27"/>
      <c r="J80" s="33"/>
    </row>
    <row r="81" spans="3:10" ht="14.1" customHeight="1" x14ac:dyDescent="0.2">
      <c r="C81" s="121"/>
      <c r="D81" s="113" t="str">
        <f>IF(C81="","",VLOOKUP(C81,Tabela7[],2,0))</f>
        <v/>
      </c>
      <c r="E81" s="114" t="str">
        <f>IF(C81="","",VLOOKUP(C81,Tabela7[],3,0))</f>
        <v/>
      </c>
      <c r="F81" s="114" t="str">
        <f>IF(C81="","",VLOOKUP(C81,Tabela7[],4,0))</f>
        <v/>
      </c>
      <c r="G81" s="114" t="str">
        <f>IF(C81="","",VLOOKUP(C81,Tabela7[],5,0))</f>
        <v/>
      </c>
      <c r="H81" s="32"/>
      <c r="I81" s="27"/>
      <c r="J81" s="33"/>
    </row>
    <row r="82" spans="3:10" ht="14.1" customHeight="1" x14ac:dyDescent="0.2">
      <c r="C82" s="121"/>
      <c r="D82" s="113" t="str">
        <f>IF(C82="","",VLOOKUP(C82,Tabela7[],2,0))</f>
        <v/>
      </c>
      <c r="E82" s="114" t="str">
        <f>IF(C82="","",VLOOKUP(C82,Tabela7[],3,0))</f>
        <v/>
      </c>
      <c r="F82" s="114" t="str">
        <f>IF(C82="","",VLOOKUP(C82,Tabela7[],4,0))</f>
        <v/>
      </c>
      <c r="G82" s="114" t="str">
        <f>IF(C82="","",VLOOKUP(C82,Tabela7[],5,0))</f>
        <v/>
      </c>
      <c r="H82" s="32"/>
      <c r="I82" s="27"/>
      <c r="J82" s="33"/>
    </row>
    <row r="83" spans="3:10" ht="14.1" customHeight="1" x14ac:dyDescent="0.2">
      <c r="C83" s="121"/>
      <c r="D83" s="113" t="str">
        <f>IF(C83="","",VLOOKUP(C83,Tabela7[],2,0))</f>
        <v/>
      </c>
      <c r="E83" s="114" t="str">
        <f>IF(C83="","",VLOOKUP(C83,Tabela7[],3,0))</f>
        <v/>
      </c>
      <c r="F83" s="114" t="str">
        <f>IF(C83="","",VLOOKUP(C83,Tabela7[],4,0))</f>
        <v/>
      </c>
      <c r="G83" s="114" t="str">
        <f>IF(C83="","",VLOOKUP(C83,Tabela7[],5,0))</f>
        <v/>
      </c>
      <c r="H83" s="32"/>
      <c r="I83" s="27"/>
      <c r="J83" s="33"/>
    </row>
    <row r="84" spans="3:10" ht="14.1" customHeight="1" x14ac:dyDescent="0.2">
      <c r="C84" s="121"/>
      <c r="D84" s="113" t="str">
        <f>IF(C84="","",VLOOKUP(C84,Tabela7[],2,0))</f>
        <v/>
      </c>
      <c r="E84" s="114" t="str">
        <f>IF(C84="","",VLOOKUP(C84,Tabela7[],3,0))</f>
        <v/>
      </c>
      <c r="F84" s="114" t="str">
        <f>IF(C84="","",VLOOKUP(C84,Tabela7[],4,0))</f>
        <v/>
      </c>
      <c r="G84" s="114" t="str">
        <f>IF(C84="","",VLOOKUP(C84,Tabela7[],5,0))</f>
        <v/>
      </c>
      <c r="H84" s="32"/>
      <c r="I84" s="27"/>
      <c r="J84" s="33"/>
    </row>
    <row r="85" spans="3:10" ht="14.1" customHeight="1" x14ac:dyDescent="0.2">
      <c r="C85" s="122" t="s">
        <v>106</v>
      </c>
      <c r="D85" s="115"/>
      <c r="E85" s="116">
        <f>MAX(E70:E79)</f>
        <v>0</v>
      </c>
      <c r="F85" s="116">
        <f>MAX(F70:F79)</f>
        <v>0</v>
      </c>
      <c r="G85" s="116">
        <f>MAX(G70:G79)</f>
        <v>0</v>
      </c>
      <c r="H85" s="32"/>
      <c r="I85" s="27"/>
      <c r="J85" s="33"/>
    </row>
    <row r="86" spans="3:10" ht="14.1" customHeight="1" x14ac:dyDescent="0.25">
      <c r="C86" s="23" t="s">
        <v>238</v>
      </c>
      <c r="D86" s="22"/>
      <c r="E86" s="10"/>
      <c r="F86" s="10"/>
      <c r="G86" s="10"/>
      <c r="H86" s="34"/>
      <c r="I86" s="35"/>
      <c r="J86" s="36"/>
    </row>
    <row r="89" spans="3:10" ht="14.1" customHeight="1" x14ac:dyDescent="0.2">
      <c r="C89" s="124" t="s">
        <v>103</v>
      </c>
      <c r="D89" s="117"/>
      <c r="E89" s="117"/>
      <c r="F89" s="117"/>
      <c r="G89" s="117"/>
      <c r="H89" s="117"/>
      <c r="I89" s="117"/>
      <c r="J89" s="118"/>
    </row>
    <row r="90" spans="3:10" ht="14.1" customHeight="1" x14ac:dyDescent="0.2">
      <c r="C90" s="120" t="s">
        <v>123</v>
      </c>
      <c r="D90" s="21" t="s">
        <v>124</v>
      </c>
      <c r="E90" s="24" t="s">
        <v>111</v>
      </c>
      <c r="F90" s="25" t="s">
        <v>112</v>
      </c>
      <c r="G90" s="26" t="s">
        <v>113</v>
      </c>
      <c r="H90" s="21"/>
      <c r="I90" s="21" t="s">
        <v>240</v>
      </c>
      <c r="J90" s="21" t="s">
        <v>239</v>
      </c>
    </row>
    <row r="91" spans="3:10" ht="14.1" customHeight="1" x14ac:dyDescent="0.2">
      <c r="C91" s="121"/>
      <c r="D91" s="113" t="str">
        <f>IF(C91="","",VLOOKUP(C91,Tabela7[],2,0))</f>
        <v/>
      </c>
      <c r="E91" s="114" t="str">
        <f>IF(C91="","",VLOOKUP(C91,Tabela7[],3,0))</f>
        <v/>
      </c>
      <c r="F91" s="114" t="str">
        <f>IF(C91="","",VLOOKUP(C91,Tabela7[],4,0))</f>
        <v/>
      </c>
      <c r="G91" s="114" t="str">
        <f>IF(C91="","",VLOOKUP(C91,Tabela7[],5,0))</f>
        <v/>
      </c>
      <c r="H91" s="29"/>
      <c r="I91" s="30"/>
      <c r="J91" s="31"/>
    </row>
    <row r="92" spans="3:10" ht="14.1" customHeight="1" x14ac:dyDescent="0.2">
      <c r="C92" s="121"/>
      <c r="D92" s="113" t="str">
        <f>IF(C92="","",VLOOKUP(C92,Tabela7[],2,0))</f>
        <v/>
      </c>
      <c r="E92" s="114" t="str">
        <f>IF(C92="","",VLOOKUP(C92,Tabela7[],3,0))</f>
        <v/>
      </c>
      <c r="F92" s="114" t="str">
        <f>IF(C92="","",VLOOKUP(C92,Tabela7[],4,0))</f>
        <v/>
      </c>
      <c r="G92" s="114" t="str">
        <f>IF(C92="","",VLOOKUP(C92,Tabela7[],5,0))</f>
        <v/>
      </c>
      <c r="H92" s="32"/>
      <c r="I92" s="27"/>
      <c r="J92" s="33"/>
    </row>
    <row r="93" spans="3:10" ht="14.1" customHeight="1" x14ac:dyDescent="0.2">
      <c r="C93" s="121"/>
      <c r="D93" s="113" t="str">
        <f>IF(C93="","",VLOOKUP(C93,Tabela7[],2,0))</f>
        <v/>
      </c>
      <c r="E93" s="114" t="str">
        <f>IF(C93="","",VLOOKUP(C93,Tabela7[],3,0))</f>
        <v/>
      </c>
      <c r="F93" s="114" t="str">
        <f>IF(C93="","",VLOOKUP(C93,Tabela7[],4,0))</f>
        <v/>
      </c>
      <c r="G93" s="114" t="str">
        <f>IF(C93="","",VLOOKUP(C93,Tabela7[],5,0))</f>
        <v/>
      </c>
      <c r="H93" s="32"/>
      <c r="I93" s="27"/>
      <c r="J93" s="33"/>
    </row>
    <row r="94" spans="3:10" ht="14.1" customHeight="1" x14ac:dyDescent="0.2">
      <c r="C94" s="121"/>
      <c r="D94" s="113" t="str">
        <f>IF(C94="","",VLOOKUP(C94,Tabela7[],2,0))</f>
        <v/>
      </c>
      <c r="E94" s="114" t="str">
        <f>IF(C94="","",VLOOKUP(C94,Tabela7[],3,0))</f>
        <v/>
      </c>
      <c r="F94" s="114" t="str">
        <f>IF(C94="","",VLOOKUP(C94,Tabela7[],4,0))</f>
        <v/>
      </c>
      <c r="G94" s="114" t="str">
        <f>IF(C94="","",VLOOKUP(C94,Tabela7[],5,0))</f>
        <v/>
      </c>
      <c r="H94" s="32"/>
      <c r="I94" s="27"/>
      <c r="J94" s="33"/>
    </row>
    <row r="95" spans="3:10" ht="14.1" customHeight="1" x14ac:dyDescent="0.2">
      <c r="C95" s="121"/>
      <c r="D95" s="113" t="str">
        <f>IF(C95="","",VLOOKUP(C95,Tabela7[],2,0))</f>
        <v/>
      </c>
      <c r="E95" s="114" t="str">
        <f>IF(C95="","",VLOOKUP(C95,Tabela7[],3,0))</f>
        <v/>
      </c>
      <c r="F95" s="114" t="str">
        <f>IF(C95="","",VLOOKUP(C95,Tabela7[],4,0))</f>
        <v/>
      </c>
      <c r="G95" s="114" t="str">
        <f>IF(C95="","",VLOOKUP(C95,Tabela7[],5,0))</f>
        <v/>
      </c>
      <c r="H95" s="32"/>
      <c r="I95" s="27"/>
      <c r="J95" s="33"/>
    </row>
    <row r="96" spans="3:10" ht="14.1" customHeight="1" x14ac:dyDescent="0.2">
      <c r="C96" s="121"/>
      <c r="D96" s="113" t="str">
        <f>IF(C96="","",VLOOKUP(C96,Tabela7[],2,0))</f>
        <v/>
      </c>
      <c r="E96" s="114" t="str">
        <f>IF(C96="","",VLOOKUP(C96,Tabela7[],3,0))</f>
        <v/>
      </c>
      <c r="F96" s="114" t="str">
        <f>IF(C96="","",VLOOKUP(C96,Tabela7[],4,0))</f>
        <v/>
      </c>
      <c r="G96" s="114" t="str">
        <f>IF(C96="","",VLOOKUP(C96,Tabela7[],5,0))</f>
        <v/>
      </c>
      <c r="H96" s="32"/>
      <c r="I96" s="27"/>
      <c r="J96" s="33"/>
    </row>
    <row r="97" spans="3:10" ht="14.1" customHeight="1" x14ac:dyDescent="0.2">
      <c r="C97" s="121"/>
      <c r="D97" s="113" t="str">
        <f>IF(C97="","",VLOOKUP(C97,Tabela7[],2,0))</f>
        <v/>
      </c>
      <c r="E97" s="114" t="str">
        <f>IF(C97="","",VLOOKUP(C97,Tabela7[],3,0))</f>
        <v/>
      </c>
      <c r="F97" s="114" t="str">
        <f>IF(C97="","",VLOOKUP(C97,Tabela7[],4,0))</f>
        <v/>
      </c>
      <c r="G97" s="114" t="str">
        <f>IF(C97="","",VLOOKUP(C97,Tabela7[],5,0))</f>
        <v/>
      </c>
      <c r="H97" s="32"/>
      <c r="I97" s="27"/>
      <c r="J97" s="33"/>
    </row>
    <row r="98" spans="3:10" ht="14.1" customHeight="1" x14ac:dyDescent="0.2">
      <c r="C98" s="121"/>
      <c r="D98" s="113" t="str">
        <f>IF(C98="","",VLOOKUP(C98,Tabela7[],2,0))</f>
        <v/>
      </c>
      <c r="E98" s="114" t="str">
        <f>IF(C98="","",VLOOKUP(C98,Tabela7[],3,0))</f>
        <v/>
      </c>
      <c r="F98" s="114" t="str">
        <f>IF(C98="","",VLOOKUP(C98,Tabela7[],4,0))</f>
        <v/>
      </c>
      <c r="G98" s="114" t="str">
        <f>IF(C98="","",VLOOKUP(C98,Tabela7[],5,0))</f>
        <v/>
      </c>
      <c r="H98" s="32"/>
      <c r="I98" s="27"/>
      <c r="J98" s="33"/>
    </row>
    <row r="99" spans="3:10" ht="14.1" customHeight="1" x14ac:dyDescent="0.2">
      <c r="C99" s="121"/>
      <c r="D99" s="113" t="str">
        <f>IF(C99="","",VLOOKUP(C99,Tabela7[],2,0))</f>
        <v/>
      </c>
      <c r="E99" s="114" t="str">
        <f>IF(C99="","",VLOOKUP(C99,Tabela7[],3,0))</f>
        <v/>
      </c>
      <c r="F99" s="114" t="str">
        <f>IF(C99="","",VLOOKUP(C99,Tabela7[],4,0))</f>
        <v/>
      </c>
      <c r="G99" s="114" t="str">
        <f>IF(C99="","",VLOOKUP(C99,Tabela7[],5,0))</f>
        <v/>
      </c>
      <c r="H99" s="32"/>
      <c r="I99" s="27"/>
      <c r="J99" s="33"/>
    </row>
    <row r="100" spans="3:10" ht="14.1" customHeight="1" x14ac:dyDescent="0.2">
      <c r="C100" s="121"/>
      <c r="D100" s="113" t="str">
        <f>IF(C100="","",VLOOKUP(C100,Tabela7[],2,0))</f>
        <v/>
      </c>
      <c r="E100" s="114" t="str">
        <f>IF(C100="","",VLOOKUP(C100,Tabela7[],3,0))</f>
        <v/>
      </c>
      <c r="F100" s="114" t="str">
        <f>IF(C100="","",VLOOKUP(C100,Tabela7[],4,0))</f>
        <v/>
      </c>
      <c r="G100" s="114" t="str">
        <f>IF(C100="","",VLOOKUP(C100,Tabela7[],5,0))</f>
        <v/>
      </c>
      <c r="H100" s="32"/>
      <c r="I100" s="27"/>
      <c r="J100" s="33"/>
    </row>
    <row r="101" spans="3:10" ht="14.1" customHeight="1" x14ac:dyDescent="0.2">
      <c r="C101" s="121"/>
      <c r="D101" s="113" t="str">
        <f>IF(C101="","",VLOOKUP(C101,Tabela7[],2,0))</f>
        <v/>
      </c>
      <c r="E101" s="114" t="str">
        <f>IF(C101="","",VLOOKUP(C101,Tabela7[],3,0))</f>
        <v/>
      </c>
      <c r="F101" s="114" t="str">
        <f>IF(C101="","",VLOOKUP(C101,Tabela7[],4,0))</f>
        <v/>
      </c>
      <c r="G101" s="114" t="str">
        <f>IF(C101="","",VLOOKUP(C101,Tabela7[],5,0))</f>
        <v/>
      </c>
      <c r="H101" s="32"/>
      <c r="I101" s="27"/>
      <c r="J101" s="33"/>
    </row>
    <row r="102" spans="3:10" ht="14.1" customHeight="1" x14ac:dyDescent="0.2">
      <c r="C102" s="121"/>
      <c r="D102" s="113" t="str">
        <f>IF(C102="","",VLOOKUP(C102,Tabela7[],2,0))</f>
        <v/>
      </c>
      <c r="E102" s="114" t="str">
        <f>IF(C102="","",VLOOKUP(C102,Tabela7[],3,0))</f>
        <v/>
      </c>
      <c r="F102" s="114" t="str">
        <f>IF(C102="","",VLOOKUP(C102,Tabela7[],4,0))</f>
        <v/>
      </c>
      <c r="G102" s="114" t="str">
        <f>IF(C102="","",VLOOKUP(C102,Tabela7[],5,0))</f>
        <v/>
      </c>
      <c r="H102" s="32"/>
      <c r="I102" s="27"/>
      <c r="J102" s="33"/>
    </row>
    <row r="103" spans="3:10" ht="14.1" customHeight="1" x14ac:dyDescent="0.2">
      <c r="C103" s="121"/>
      <c r="D103" s="113" t="str">
        <f>IF(C103="","",VLOOKUP(C103,Tabela7[],2,0))</f>
        <v/>
      </c>
      <c r="E103" s="114" t="str">
        <f>IF(C103="","",VLOOKUP(C103,Tabela7[],3,0))</f>
        <v/>
      </c>
      <c r="F103" s="114" t="str">
        <f>IF(C103="","",VLOOKUP(C103,Tabela7[],4,0))</f>
        <v/>
      </c>
      <c r="G103" s="114" t="str">
        <f>IF(C103="","",VLOOKUP(C103,Tabela7[],5,0))</f>
        <v/>
      </c>
      <c r="H103" s="32"/>
      <c r="I103" s="27"/>
      <c r="J103" s="33"/>
    </row>
    <row r="104" spans="3:10" ht="14.1" customHeight="1" x14ac:dyDescent="0.2">
      <c r="C104" s="121"/>
      <c r="D104" s="113" t="str">
        <f>IF(C104="","",VLOOKUP(C104,Tabela7[],2,0))</f>
        <v/>
      </c>
      <c r="E104" s="114" t="str">
        <f>IF(C104="","",VLOOKUP(C104,Tabela7[],3,0))</f>
        <v/>
      </c>
      <c r="F104" s="114" t="str">
        <f>IF(C104="","",VLOOKUP(C104,Tabela7[],4,0))</f>
        <v/>
      </c>
      <c r="G104" s="114" t="str">
        <f>IF(C104="","",VLOOKUP(C104,Tabela7[],5,0))</f>
        <v/>
      </c>
      <c r="H104" s="32"/>
      <c r="I104" s="27"/>
      <c r="J104" s="33"/>
    </row>
    <row r="105" spans="3:10" ht="14.1" customHeight="1" x14ac:dyDescent="0.2">
      <c r="C105" s="121"/>
      <c r="D105" s="113" t="str">
        <f>IF(C105="","",VLOOKUP(C105,Tabela7[],2,0))</f>
        <v/>
      </c>
      <c r="E105" s="114" t="str">
        <f>IF(C105="","",VLOOKUP(C105,Tabela7[],3,0))</f>
        <v/>
      </c>
      <c r="F105" s="114" t="str">
        <f>IF(C105="","",VLOOKUP(C105,Tabela7[],4,0))</f>
        <v/>
      </c>
      <c r="G105" s="114" t="str">
        <f>IF(C105="","",VLOOKUP(C105,Tabela7[],5,0))</f>
        <v/>
      </c>
      <c r="H105" s="32"/>
      <c r="I105" s="27"/>
      <c r="J105" s="33"/>
    </row>
    <row r="106" spans="3:10" ht="14.1" customHeight="1" x14ac:dyDescent="0.2">
      <c r="C106" s="122" t="s">
        <v>106</v>
      </c>
      <c r="D106" s="115"/>
      <c r="E106" s="116">
        <f>MAX(E91:E100)</f>
        <v>0</v>
      </c>
      <c r="F106" s="116">
        <f>MAX(F91:F100)</f>
        <v>0</v>
      </c>
      <c r="G106" s="116">
        <f>MAX(G91:G100)</f>
        <v>0</v>
      </c>
      <c r="H106" s="32"/>
      <c r="I106" s="27"/>
      <c r="J106" s="33"/>
    </row>
    <row r="107" spans="3:10" ht="14.1" customHeight="1" x14ac:dyDescent="0.25">
      <c r="C107" s="23" t="s">
        <v>238</v>
      </c>
      <c r="D107" s="22"/>
      <c r="E107" s="10"/>
      <c r="F107" s="10"/>
      <c r="G107" s="10"/>
      <c r="H107" s="34"/>
      <c r="I107" s="35"/>
      <c r="J107" s="36"/>
    </row>
    <row r="109" spans="3:10" x14ac:dyDescent="0.2">
      <c r="C109" s="124" t="s">
        <v>104</v>
      </c>
      <c r="D109" s="117"/>
      <c r="E109" s="117"/>
      <c r="F109" s="117"/>
      <c r="G109" s="117"/>
      <c r="H109" s="117"/>
      <c r="I109" s="117"/>
      <c r="J109" s="118"/>
    </row>
    <row r="110" spans="3:10" x14ac:dyDescent="0.2">
      <c r="C110" s="120" t="s">
        <v>123</v>
      </c>
      <c r="D110" s="21" t="s">
        <v>124</v>
      </c>
      <c r="E110" s="24" t="s">
        <v>111</v>
      </c>
      <c r="F110" s="25" t="s">
        <v>112</v>
      </c>
      <c r="G110" s="26" t="s">
        <v>113</v>
      </c>
      <c r="H110" s="21"/>
      <c r="I110" s="21" t="s">
        <v>240</v>
      </c>
      <c r="J110" s="21" t="s">
        <v>239</v>
      </c>
    </row>
    <row r="111" spans="3:10" x14ac:dyDescent="0.2">
      <c r="C111" s="121"/>
      <c r="D111" s="113" t="str">
        <f>IF(C111="","",VLOOKUP(C111,Tabela7[],2,0))</f>
        <v/>
      </c>
      <c r="E111" s="114" t="str">
        <f>IF(C111="","",VLOOKUP(C111,Tabela7[],3,0))</f>
        <v/>
      </c>
      <c r="F111" s="114" t="str">
        <f>IF(C111="","",VLOOKUP(C111,Tabela7[],4,0))</f>
        <v/>
      </c>
      <c r="G111" s="114" t="str">
        <f>IF(C111="","",VLOOKUP(C111,Tabela7[],5,0))</f>
        <v/>
      </c>
      <c r="H111" s="29"/>
      <c r="I111" s="30"/>
      <c r="J111" s="31"/>
    </row>
    <row r="112" spans="3:10" x14ac:dyDescent="0.2">
      <c r="C112" s="121"/>
      <c r="D112" s="113" t="str">
        <f>IF(C112="","",VLOOKUP(C112,Tabela7[],2,0))</f>
        <v/>
      </c>
      <c r="E112" s="114" t="str">
        <f>IF(C112="","",VLOOKUP(C112,Tabela7[],3,0))</f>
        <v/>
      </c>
      <c r="F112" s="114" t="str">
        <f>IF(C112="","",VLOOKUP(C112,Tabela7[],4,0))</f>
        <v/>
      </c>
      <c r="G112" s="114" t="str">
        <f>IF(C112="","",VLOOKUP(C112,Tabela7[],5,0))</f>
        <v/>
      </c>
      <c r="H112" s="32"/>
      <c r="I112" s="27"/>
      <c r="J112" s="33"/>
    </row>
    <row r="113" spans="3:10" x14ac:dyDescent="0.2">
      <c r="C113" s="121"/>
      <c r="D113" s="113" t="str">
        <f>IF(C113="","",VLOOKUP(C113,Tabela7[],2,0))</f>
        <v/>
      </c>
      <c r="E113" s="114" t="str">
        <f>IF(C113="","",VLOOKUP(C113,Tabela7[],3,0))</f>
        <v/>
      </c>
      <c r="F113" s="114" t="str">
        <f>IF(C113="","",VLOOKUP(C113,Tabela7[],4,0))</f>
        <v/>
      </c>
      <c r="G113" s="114" t="str">
        <f>IF(C113="","",VLOOKUP(C113,Tabela7[],5,0))</f>
        <v/>
      </c>
      <c r="H113" s="32"/>
      <c r="I113" s="27"/>
      <c r="J113" s="33"/>
    </row>
    <row r="114" spans="3:10" x14ac:dyDescent="0.2">
      <c r="C114" s="121"/>
      <c r="D114" s="113" t="str">
        <f>IF(C114="","",VLOOKUP(C114,Tabela7[],2,0))</f>
        <v/>
      </c>
      <c r="E114" s="114" t="str">
        <f>IF(C114="","",VLOOKUP(C114,Tabela7[],3,0))</f>
        <v/>
      </c>
      <c r="F114" s="114" t="str">
        <f>IF(C114="","",VLOOKUP(C114,Tabela7[],4,0))</f>
        <v/>
      </c>
      <c r="G114" s="114" t="str">
        <f>IF(C114="","",VLOOKUP(C114,Tabela7[],5,0))</f>
        <v/>
      </c>
      <c r="H114" s="32"/>
      <c r="I114" s="27"/>
      <c r="J114" s="33"/>
    </row>
    <row r="115" spans="3:10" x14ac:dyDescent="0.2">
      <c r="C115" s="121"/>
      <c r="D115" s="113" t="str">
        <f>IF(C115="","",VLOOKUP(C115,Tabela7[],2,0))</f>
        <v/>
      </c>
      <c r="E115" s="114" t="str">
        <f>IF(C115="","",VLOOKUP(C115,Tabela7[],3,0))</f>
        <v/>
      </c>
      <c r="F115" s="114" t="str">
        <f>IF(C115="","",VLOOKUP(C115,Tabela7[],4,0))</f>
        <v/>
      </c>
      <c r="G115" s="114" t="str">
        <f>IF(C115="","",VLOOKUP(C115,Tabela7[],5,0))</f>
        <v/>
      </c>
      <c r="H115" s="32"/>
      <c r="I115" s="27"/>
      <c r="J115" s="33"/>
    </row>
    <row r="116" spans="3:10" x14ac:dyDescent="0.2">
      <c r="C116" s="121"/>
      <c r="D116" s="113" t="str">
        <f>IF(C116="","",VLOOKUP(C116,Tabela7[],2,0))</f>
        <v/>
      </c>
      <c r="E116" s="114" t="str">
        <f>IF(C116="","",VLOOKUP(C116,Tabela7[],3,0))</f>
        <v/>
      </c>
      <c r="F116" s="114" t="str">
        <f>IF(C116="","",VLOOKUP(C116,Tabela7[],4,0))</f>
        <v/>
      </c>
      <c r="G116" s="114" t="str">
        <f>IF(C116="","",VLOOKUP(C116,Tabela7[],5,0))</f>
        <v/>
      </c>
      <c r="H116" s="32"/>
      <c r="I116" s="27"/>
      <c r="J116" s="33"/>
    </row>
    <row r="117" spans="3:10" x14ac:dyDescent="0.2">
      <c r="C117" s="121"/>
      <c r="D117" s="113" t="str">
        <f>IF(C117="","",VLOOKUP(C117,Tabela7[],2,0))</f>
        <v/>
      </c>
      <c r="E117" s="114" t="str">
        <f>IF(C117="","",VLOOKUP(C117,Tabela7[],3,0))</f>
        <v/>
      </c>
      <c r="F117" s="114" t="str">
        <f>IF(C117="","",VLOOKUP(C117,Tabela7[],4,0))</f>
        <v/>
      </c>
      <c r="G117" s="114" t="str">
        <f>IF(C117="","",VLOOKUP(C117,Tabela7[],5,0))</f>
        <v/>
      </c>
      <c r="H117" s="32"/>
      <c r="I117" s="27"/>
      <c r="J117" s="33"/>
    </row>
    <row r="118" spans="3:10" x14ac:dyDescent="0.2">
      <c r="C118" s="121"/>
      <c r="D118" s="113" t="str">
        <f>IF(C118="","",VLOOKUP(C118,Tabela7[],2,0))</f>
        <v/>
      </c>
      <c r="E118" s="114" t="str">
        <f>IF(C118="","",VLOOKUP(C118,Tabela7[],3,0))</f>
        <v/>
      </c>
      <c r="F118" s="114" t="str">
        <f>IF(C118="","",VLOOKUP(C118,Tabela7[],4,0))</f>
        <v/>
      </c>
      <c r="G118" s="114" t="str">
        <f>IF(C118="","",VLOOKUP(C118,Tabela7[],5,0))</f>
        <v/>
      </c>
      <c r="H118" s="32"/>
      <c r="I118" s="27"/>
      <c r="J118" s="33"/>
    </row>
    <row r="119" spans="3:10" x14ac:dyDescent="0.2">
      <c r="C119" s="121"/>
      <c r="D119" s="113" t="str">
        <f>IF(C119="","",VLOOKUP(C119,Tabela7[],2,0))</f>
        <v/>
      </c>
      <c r="E119" s="114" t="str">
        <f>IF(C119="","",VLOOKUP(C119,Tabela7[],3,0))</f>
        <v/>
      </c>
      <c r="F119" s="114" t="str">
        <f>IF(C119="","",VLOOKUP(C119,Tabela7[],4,0))</f>
        <v/>
      </c>
      <c r="G119" s="114" t="str">
        <f>IF(C119="","",VLOOKUP(C119,Tabela7[],5,0))</f>
        <v/>
      </c>
      <c r="H119" s="32"/>
      <c r="I119" s="27"/>
      <c r="J119" s="33"/>
    </row>
    <row r="120" spans="3:10" x14ac:dyDescent="0.2">
      <c r="C120" s="121"/>
      <c r="D120" s="113" t="str">
        <f>IF(C120="","",VLOOKUP(C120,Tabela7[],2,0))</f>
        <v/>
      </c>
      <c r="E120" s="114" t="str">
        <f>IF(C120="","",VLOOKUP(C120,Tabela7[],3,0))</f>
        <v/>
      </c>
      <c r="F120" s="114" t="str">
        <f>IF(C120="","",VLOOKUP(C120,Tabela7[],4,0))</f>
        <v/>
      </c>
      <c r="G120" s="114" t="str">
        <f>IF(C120="","",VLOOKUP(C120,Tabela7[],5,0))</f>
        <v/>
      </c>
      <c r="H120" s="32"/>
      <c r="I120" s="27"/>
      <c r="J120" s="33"/>
    </row>
    <row r="121" spans="3:10" x14ac:dyDescent="0.2">
      <c r="C121" s="121"/>
      <c r="D121" s="113" t="str">
        <f>IF(C121="","",VLOOKUP(C121,Tabela7[],2,0))</f>
        <v/>
      </c>
      <c r="E121" s="114" t="str">
        <f>IF(C121="","",VLOOKUP(C121,Tabela7[],3,0))</f>
        <v/>
      </c>
      <c r="F121" s="114" t="str">
        <f>IF(C121="","",VLOOKUP(C121,Tabela7[],4,0))</f>
        <v/>
      </c>
      <c r="G121" s="114" t="str">
        <f>IF(C121="","",VLOOKUP(C121,Tabela7[],5,0))</f>
        <v/>
      </c>
      <c r="H121" s="32"/>
      <c r="I121" s="27"/>
      <c r="J121" s="33"/>
    </row>
    <row r="122" spans="3:10" x14ac:dyDescent="0.2">
      <c r="C122" s="121"/>
      <c r="D122" s="113" t="str">
        <f>IF(C122="","",VLOOKUP(C122,Tabela7[],2,0))</f>
        <v/>
      </c>
      <c r="E122" s="114" t="str">
        <f>IF(C122="","",VLOOKUP(C122,Tabela7[],3,0))</f>
        <v/>
      </c>
      <c r="F122" s="114" t="str">
        <f>IF(C122="","",VLOOKUP(C122,Tabela7[],4,0))</f>
        <v/>
      </c>
      <c r="G122" s="114" t="str">
        <f>IF(C122="","",VLOOKUP(C122,Tabela7[],5,0))</f>
        <v/>
      </c>
      <c r="H122" s="32"/>
      <c r="I122" s="27"/>
      <c r="J122" s="33"/>
    </row>
    <row r="123" spans="3:10" x14ac:dyDescent="0.2">
      <c r="C123" s="121"/>
      <c r="D123" s="113" t="str">
        <f>IF(C123="","",VLOOKUP(C123,Tabela7[],2,0))</f>
        <v/>
      </c>
      <c r="E123" s="114" t="str">
        <f>IF(C123="","",VLOOKUP(C123,Tabela7[],3,0))</f>
        <v/>
      </c>
      <c r="F123" s="114" t="str">
        <f>IF(C123="","",VLOOKUP(C123,Tabela7[],4,0))</f>
        <v/>
      </c>
      <c r="G123" s="114" t="str">
        <f>IF(C123="","",VLOOKUP(C123,Tabela7[],5,0))</f>
        <v/>
      </c>
      <c r="H123" s="32"/>
      <c r="I123" s="27"/>
      <c r="J123" s="33"/>
    </row>
    <row r="124" spans="3:10" x14ac:dyDescent="0.2">
      <c r="C124" s="121"/>
      <c r="D124" s="113" t="str">
        <f>IF(C124="","",VLOOKUP(C124,Tabela7[],2,0))</f>
        <v/>
      </c>
      <c r="E124" s="114" t="str">
        <f>IF(C124="","",VLOOKUP(C124,Tabela7[],3,0))</f>
        <v/>
      </c>
      <c r="F124" s="114" t="str">
        <f>IF(C124="","",VLOOKUP(C124,Tabela7[],4,0))</f>
        <v/>
      </c>
      <c r="G124" s="114" t="str">
        <f>IF(C124="","",VLOOKUP(C124,Tabela7[],5,0))</f>
        <v/>
      </c>
      <c r="H124" s="32"/>
      <c r="I124" s="27"/>
      <c r="J124" s="33"/>
    </row>
    <row r="125" spans="3:10" x14ac:dyDescent="0.2">
      <c r="C125" s="121"/>
      <c r="D125" s="113" t="str">
        <f>IF(C125="","",VLOOKUP(C125,Tabela7[],2,0))</f>
        <v/>
      </c>
      <c r="E125" s="114" t="str">
        <f>IF(C125="","",VLOOKUP(C125,Tabela7[],3,0))</f>
        <v/>
      </c>
      <c r="F125" s="114" t="str">
        <f>IF(C125="","",VLOOKUP(C125,Tabela7[],4,0))</f>
        <v/>
      </c>
      <c r="G125" s="114" t="str">
        <f>IF(C125="","",VLOOKUP(C125,Tabela7[],5,0))</f>
        <v/>
      </c>
      <c r="H125" s="32"/>
      <c r="I125" s="27"/>
      <c r="J125" s="33"/>
    </row>
    <row r="126" spans="3:10" x14ac:dyDescent="0.2">
      <c r="C126" s="122" t="s">
        <v>106</v>
      </c>
      <c r="D126" s="115"/>
      <c r="E126" s="116">
        <f t="shared" ref="E126:F126" si="2">MAX(E111:E125)</f>
        <v>0</v>
      </c>
      <c r="F126" s="116">
        <f t="shared" si="2"/>
        <v>0</v>
      </c>
      <c r="G126" s="116">
        <f>MAX(G111:G125)</f>
        <v>0</v>
      </c>
      <c r="H126" s="32"/>
      <c r="I126" s="27"/>
      <c r="J126" s="33"/>
    </row>
    <row r="127" spans="3:10" ht="15" x14ac:dyDescent="0.25">
      <c r="C127" s="23" t="s">
        <v>238</v>
      </c>
      <c r="D127" s="22"/>
      <c r="E127" s="10"/>
      <c r="F127" s="10"/>
      <c r="G127" s="10"/>
      <c r="H127" s="34"/>
      <c r="I127" s="35"/>
      <c r="J127" s="36"/>
    </row>
    <row r="128" spans="3:10" ht="15" x14ac:dyDescent="0.25">
      <c r="C128" s="119"/>
      <c r="D128"/>
    </row>
    <row r="129" spans="3:10" ht="15" x14ac:dyDescent="0.25">
      <c r="C129" s="119"/>
      <c r="D129"/>
    </row>
    <row r="130" spans="3:10" x14ac:dyDescent="0.2">
      <c r="C130" s="124" t="s">
        <v>105</v>
      </c>
      <c r="D130" s="117"/>
      <c r="E130" s="117"/>
      <c r="F130" s="117"/>
      <c r="G130" s="117"/>
      <c r="H130" s="117"/>
      <c r="I130" s="117"/>
      <c r="J130" s="118"/>
    </row>
    <row r="131" spans="3:10" x14ac:dyDescent="0.2">
      <c r="C131" s="120" t="s">
        <v>123</v>
      </c>
      <c r="D131" s="21" t="s">
        <v>124</v>
      </c>
      <c r="E131" s="24" t="s">
        <v>111</v>
      </c>
      <c r="F131" s="68" t="s">
        <v>112</v>
      </c>
      <c r="G131" s="26" t="s">
        <v>113</v>
      </c>
      <c r="H131" s="21"/>
      <c r="I131" s="21" t="s">
        <v>240</v>
      </c>
      <c r="J131" s="21" t="s">
        <v>239</v>
      </c>
    </row>
    <row r="132" spans="3:10" x14ac:dyDescent="0.2">
      <c r="C132" s="121"/>
      <c r="D132" s="113" t="str">
        <f>IF(C132="","",VLOOKUP(C132,Tabela7[],2,0))</f>
        <v/>
      </c>
      <c r="E132" s="114" t="str">
        <f>IF(C132="","",VLOOKUP(C132,Tabela7[],3,0))</f>
        <v/>
      </c>
      <c r="F132" s="114" t="str">
        <f>IF(C132="","",VLOOKUP(C132,Tabela7[],4,0))</f>
        <v/>
      </c>
      <c r="G132" s="114" t="str">
        <f>IF(C132="","",VLOOKUP(C132,Tabela7[],5,0))</f>
        <v/>
      </c>
      <c r="H132" s="29"/>
      <c r="I132" s="30"/>
      <c r="J132" s="31"/>
    </row>
    <row r="133" spans="3:10" x14ac:dyDescent="0.2">
      <c r="C133" s="121"/>
      <c r="D133" s="113" t="str">
        <f>IF(C133="","",VLOOKUP(C133,Tabela7[],2,0))</f>
        <v/>
      </c>
      <c r="E133" s="114" t="str">
        <f>IF(C133="","",VLOOKUP(C133,Tabela7[],3,0))</f>
        <v/>
      </c>
      <c r="F133" s="114" t="str">
        <f>IF(C133="","",VLOOKUP(C133,Tabela7[],4,0))</f>
        <v/>
      </c>
      <c r="G133" s="114" t="str">
        <f>IF(C133="","",VLOOKUP(C133,Tabela7[],5,0))</f>
        <v/>
      </c>
      <c r="H133" s="32"/>
      <c r="I133" s="27"/>
      <c r="J133" s="33"/>
    </row>
    <row r="134" spans="3:10" x14ac:dyDescent="0.2">
      <c r="C134" s="121"/>
      <c r="D134" s="113" t="str">
        <f>IF(C134="","",VLOOKUP(C134,Tabela7[],2,0))</f>
        <v/>
      </c>
      <c r="E134" s="114" t="str">
        <f>IF(C134="","",VLOOKUP(C134,Tabela7[],3,0))</f>
        <v/>
      </c>
      <c r="F134" s="114" t="str">
        <f>IF(C134="","",VLOOKUP(C134,Tabela7[],4,0))</f>
        <v/>
      </c>
      <c r="G134" s="114" t="str">
        <f>IF(C134="","",VLOOKUP(C134,Tabela7[],5,0))</f>
        <v/>
      </c>
      <c r="H134" s="32"/>
      <c r="I134" s="27"/>
      <c r="J134" s="33"/>
    </row>
    <row r="135" spans="3:10" x14ac:dyDescent="0.2">
      <c r="C135" s="121"/>
      <c r="D135" s="113" t="str">
        <f>IF(C135="","",VLOOKUP(C135,Tabela7[],2,0))</f>
        <v/>
      </c>
      <c r="E135" s="114" t="str">
        <f>IF(C135="","",VLOOKUP(C135,Tabela7[],3,0))</f>
        <v/>
      </c>
      <c r="F135" s="114" t="str">
        <f>IF(C135="","",VLOOKUP(C135,Tabela7[],4,0))</f>
        <v/>
      </c>
      <c r="G135" s="114" t="str">
        <f>IF(C135="","",VLOOKUP(C135,Tabela7[],5,0))</f>
        <v/>
      </c>
      <c r="H135" s="32"/>
      <c r="I135" s="27"/>
      <c r="J135" s="33"/>
    </row>
    <row r="136" spans="3:10" x14ac:dyDescent="0.2">
      <c r="C136" s="121"/>
      <c r="D136" s="113" t="str">
        <f>IF(C136="","",VLOOKUP(C136,Tabela7[],2,0))</f>
        <v/>
      </c>
      <c r="E136" s="114" t="str">
        <f>IF(C136="","",VLOOKUP(C136,Tabela7[],3,0))</f>
        <v/>
      </c>
      <c r="F136" s="114" t="str">
        <f>IF(C136="","",VLOOKUP(C136,Tabela7[],4,0))</f>
        <v/>
      </c>
      <c r="G136" s="114" t="str">
        <f>IF(C136="","",VLOOKUP(C136,Tabela7[],5,0))</f>
        <v/>
      </c>
      <c r="H136" s="32"/>
      <c r="I136" s="27"/>
      <c r="J136" s="33"/>
    </row>
    <row r="137" spans="3:10" x14ac:dyDescent="0.2">
      <c r="C137" s="121"/>
      <c r="D137" s="113" t="str">
        <f>IF(C137="","",VLOOKUP(C137,Tabela7[],2,0))</f>
        <v/>
      </c>
      <c r="E137" s="114" t="str">
        <f>IF(C137="","",VLOOKUP(C137,Tabela7[],3,0))</f>
        <v/>
      </c>
      <c r="F137" s="114" t="str">
        <f>IF(C137="","",VLOOKUP(C137,Tabela7[],4,0))</f>
        <v/>
      </c>
      <c r="G137" s="114" t="str">
        <f>IF(C137="","",VLOOKUP(C137,Tabela7[],5,0))</f>
        <v/>
      </c>
      <c r="H137" s="32"/>
      <c r="I137" s="27"/>
      <c r="J137" s="33"/>
    </row>
    <row r="138" spans="3:10" x14ac:dyDescent="0.2">
      <c r="C138" s="121"/>
      <c r="D138" s="113" t="str">
        <f>IF(C138="","",VLOOKUP(C138,Tabela7[],2,0))</f>
        <v/>
      </c>
      <c r="E138" s="114" t="str">
        <f>IF(C138="","",VLOOKUP(C138,Tabela7[],3,0))</f>
        <v/>
      </c>
      <c r="F138" s="114" t="str">
        <f>IF(C138="","",VLOOKUP(C138,Tabela7[],4,0))</f>
        <v/>
      </c>
      <c r="G138" s="114" t="str">
        <f>IF(C138="","",VLOOKUP(C138,Tabela7[],5,0))</f>
        <v/>
      </c>
      <c r="H138" s="32"/>
      <c r="I138" s="27"/>
      <c r="J138" s="33"/>
    </row>
    <row r="139" spans="3:10" x14ac:dyDescent="0.2">
      <c r="C139" s="121"/>
      <c r="D139" s="113" t="str">
        <f>IF(C139="","",VLOOKUP(C139,Tabela7[],2,0))</f>
        <v/>
      </c>
      <c r="E139" s="114" t="str">
        <f>IF(C139="","",VLOOKUP(C139,Tabela7[],3,0))</f>
        <v/>
      </c>
      <c r="F139" s="114" t="str">
        <f>IF(C139="","",VLOOKUP(C139,Tabela7[],4,0))</f>
        <v/>
      </c>
      <c r="G139" s="114" t="str">
        <f>IF(C139="","",VLOOKUP(C139,Tabela7[],5,0))</f>
        <v/>
      </c>
      <c r="H139" s="32"/>
      <c r="I139" s="27"/>
      <c r="J139" s="33"/>
    </row>
    <row r="140" spans="3:10" x14ac:dyDescent="0.2">
      <c r="C140" s="121"/>
      <c r="D140" s="113" t="str">
        <f>IF(C140="","",VLOOKUP(C140,Tabela7[],2,0))</f>
        <v/>
      </c>
      <c r="E140" s="114" t="str">
        <f>IF(C140="","",VLOOKUP(C140,Tabela7[],3,0))</f>
        <v/>
      </c>
      <c r="F140" s="114" t="str">
        <f>IF(C140="","",VLOOKUP(C140,Tabela7[],4,0))</f>
        <v/>
      </c>
      <c r="G140" s="114" t="str">
        <f>IF(C140="","",VLOOKUP(C140,Tabela7[],5,0))</f>
        <v/>
      </c>
      <c r="H140" s="32"/>
      <c r="I140" s="27"/>
      <c r="J140" s="33"/>
    </row>
    <row r="141" spans="3:10" x14ac:dyDescent="0.2">
      <c r="C141" s="121"/>
      <c r="D141" s="113" t="str">
        <f>IF(C141="","",VLOOKUP(C141,Tabela7[],2,0))</f>
        <v/>
      </c>
      <c r="E141" s="114" t="str">
        <f>IF(C141="","",VLOOKUP(C141,Tabela7[],3,0))</f>
        <v/>
      </c>
      <c r="F141" s="114" t="str">
        <f>IF(C141="","",VLOOKUP(C141,Tabela7[],4,0))</f>
        <v/>
      </c>
      <c r="G141" s="114" t="str">
        <f>IF(C141="","",VLOOKUP(C141,Tabela7[],5,0))</f>
        <v/>
      </c>
      <c r="H141" s="32"/>
      <c r="I141" s="27"/>
      <c r="J141" s="33"/>
    </row>
    <row r="142" spans="3:10" x14ac:dyDescent="0.2">
      <c r="C142" s="121"/>
      <c r="D142" s="113" t="str">
        <f>IF(C142="","",VLOOKUP(C142,Tabela7[],2,0))</f>
        <v/>
      </c>
      <c r="E142" s="114" t="str">
        <f>IF(C142="","",VLOOKUP(C142,Tabela7[],3,0))</f>
        <v/>
      </c>
      <c r="F142" s="114" t="str">
        <f>IF(C142="","",VLOOKUP(C142,Tabela7[],4,0))</f>
        <v/>
      </c>
      <c r="G142" s="114" t="str">
        <f>IF(C142="","",VLOOKUP(C142,Tabela7[],5,0))</f>
        <v/>
      </c>
      <c r="H142" s="32"/>
      <c r="I142" s="27"/>
      <c r="J142" s="33"/>
    </row>
    <row r="143" spans="3:10" x14ac:dyDescent="0.2">
      <c r="C143" s="121"/>
      <c r="D143" s="113" t="str">
        <f>IF(C143="","",VLOOKUP(C143,Tabela7[],2,0))</f>
        <v/>
      </c>
      <c r="E143" s="114" t="str">
        <f>IF(C143="","",VLOOKUP(C143,Tabela7[],3,0))</f>
        <v/>
      </c>
      <c r="F143" s="114" t="str">
        <f>IF(C143="","",VLOOKUP(C143,Tabela7[],4,0))</f>
        <v/>
      </c>
      <c r="G143" s="114" t="str">
        <f>IF(C143="","",VLOOKUP(C143,Tabela7[],5,0))</f>
        <v/>
      </c>
      <c r="H143" s="32"/>
      <c r="I143" s="27"/>
      <c r="J143" s="33"/>
    </row>
    <row r="144" spans="3:10" x14ac:dyDescent="0.2">
      <c r="C144" s="121"/>
      <c r="D144" s="113" t="str">
        <f>IF(C144="","",VLOOKUP(C144,Tabela7[],2,0))</f>
        <v/>
      </c>
      <c r="E144" s="114" t="str">
        <f>IF(C144="","",VLOOKUP(C144,Tabela7[],3,0))</f>
        <v/>
      </c>
      <c r="F144" s="114" t="str">
        <f>IF(C144="","",VLOOKUP(C144,Tabela7[],4,0))</f>
        <v/>
      </c>
      <c r="G144" s="114" t="str">
        <f>IF(C144="","",VLOOKUP(C144,Tabela7[],5,0))</f>
        <v/>
      </c>
      <c r="H144" s="32"/>
      <c r="I144" s="27"/>
      <c r="J144" s="33"/>
    </row>
    <row r="145" spans="3:10" x14ac:dyDescent="0.2">
      <c r="C145" s="121"/>
      <c r="D145" s="113" t="str">
        <f>IF(C145="","",VLOOKUP(C145,Tabela7[],2,0))</f>
        <v/>
      </c>
      <c r="E145" s="114" t="str">
        <f>IF(C145="","",VLOOKUP(C145,Tabela7[],3,0))</f>
        <v/>
      </c>
      <c r="F145" s="114" t="str">
        <f>IF(C145="","",VLOOKUP(C145,Tabela7[],4,0))</f>
        <v/>
      </c>
      <c r="G145" s="114" t="str">
        <f>IF(C145="","",VLOOKUP(C145,Tabela7[],5,0))</f>
        <v/>
      </c>
      <c r="H145" s="32"/>
      <c r="I145" s="27"/>
      <c r="J145" s="33"/>
    </row>
    <row r="146" spans="3:10" x14ac:dyDescent="0.2">
      <c r="C146" s="121"/>
      <c r="D146" s="113" t="str">
        <f>IF(C146="","",VLOOKUP(C146,Tabela7[],2,0))</f>
        <v/>
      </c>
      <c r="E146" s="114" t="str">
        <f>IF(C146="","",VLOOKUP(C146,Tabela7[],3,0))</f>
        <v/>
      </c>
      <c r="F146" s="114" t="str">
        <f>IF(C146="","",VLOOKUP(C146,Tabela7[],4,0))</f>
        <v/>
      </c>
      <c r="G146" s="114" t="str">
        <f>IF(C146="","",VLOOKUP(C146,Tabela7[],5,0))</f>
        <v/>
      </c>
      <c r="H146" s="32"/>
      <c r="I146" s="27"/>
      <c r="J146" s="33"/>
    </row>
    <row r="147" spans="3:10" x14ac:dyDescent="0.2">
      <c r="C147" s="122" t="s">
        <v>106</v>
      </c>
      <c r="D147" s="115"/>
      <c r="E147" s="116">
        <f>MAX(E132:E146)</f>
        <v>0</v>
      </c>
      <c r="F147" s="116">
        <f t="shared" ref="F147:G147" si="3">MAX(F132:F146)</f>
        <v>0</v>
      </c>
      <c r="G147" s="116">
        <f t="shared" si="3"/>
        <v>0</v>
      </c>
      <c r="H147" s="32"/>
      <c r="I147" s="27"/>
      <c r="J147" s="33"/>
    </row>
    <row r="148" spans="3:10" ht="15" x14ac:dyDescent="0.25">
      <c r="C148" s="23" t="s">
        <v>238</v>
      </c>
      <c r="D148" s="22"/>
      <c r="E148" s="10"/>
      <c r="F148" s="10"/>
      <c r="G148" s="10"/>
      <c r="H148" s="34"/>
      <c r="I148" s="35"/>
      <c r="J148" s="36"/>
    </row>
    <row r="151" spans="3:10" x14ac:dyDescent="0.2">
      <c r="C151" s="124" t="s">
        <v>117</v>
      </c>
      <c r="D151" s="126"/>
      <c r="E151" s="117"/>
      <c r="F151" s="125"/>
      <c r="G151" s="117"/>
      <c r="H151" s="117"/>
      <c r="I151" s="117"/>
      <c r="J151" s="118"/>
    </row>
    <row r="152" spans="3:10" x14ac:dyDescent="0.2">
      <c r="C152" s="120" t="s">
        <v>123</v>
      </c>
      <c r="D152" s="21" t="s">
        <v>124</v>
      </c>
      <c r="E152" s="24" t="s">
        <v>111</v>
      </c>
      <c r="F152" s="68" t="s">
        <v>112</v>
      </c>
      <c r="G152" s="26" t="s">
        <v>113</v>
      </c>
      <c r="H152" s="21"/>
      <c r="I152" s="21" t="s">
        <v>240</v>
      </c>
      <c r="J152" s="21" t="s">
        <v>239</v>
      </c>
    </row>
    <row r="153" spans="3:10" x14ac:dyDescent="0.2">
      <c r="C153" s="121"/>
      <c r="D153" s="113" t="str">
        <f>IF(C153="","",VLOOKUP(C153,Tabela7[],2,0))</f>
        <v/>
      </c>
      <c r="E153" s="114" t="str">
        <f>IF(C153="","",VLOOKUP(C153,Tabela7[],3,0))</f>
        <v/>
      </c>
      <c r="F153" s="114" t="str">
        <f>IF(C153="","",VLOOKUP(C153,Tabela7[],4,0))</f>
        <v/>
      </c>
      <c r="G153" s="114" t="str">
        <f>IF(C153="","",VLOOKUP(C153,Tabela7[],5,0))</f>
        <v/>
      </c>
      <c r="H153" s="29"/>
      <c r="I153" s="30"/>
      <c r="J153" s="31"/>
    </row>
    <row r="154" spans="3:10" x14ac:dyDescent="0.2">
      <c r="C154" s="121"/>
      <c r="D154" s="113" t="str">
        <f>IF(C154="","",VLOOKUP(C154,Tabela7[],2,0))</f>
        <v/>
      </c>
      <c r="E154" s="114" t="str">
        <f>IF(C154="","",VLOOKUP(C154,Tabela7[],3,0))</f>
        <v/>
      </c>
      <c r="F154" s="114" t="str">
        <f>IF(C154="","",VLOOKUP(C154,Tabela7[],4,0))</f>
        <v/>
      </c>
      <c r="G154" s="114" t="str">
        <f>IF(C154="","",VLOOKUP(C154,Tabela7[],5,0))</f>
        <v/>
      </c>
      <c r="H154" s="32"/>
      <c r="I154" s="27"/>
      <c r="J154" s="33"/>
    </row>
    <row r="155" spans="3:10" x14ac:dyDescent="0.2">
      <c r="C155" s="121"/>
      <c r="D155" s="113" t="str">
        <f>IF(C155="","",VLOOKUP(C155,Tabela7[],2,0))</f>
        <v/>
      </c>
      <c r="E155" s="114" t="str">
        <f>IF(C155="","",VLOOKUP(C155,Tabela7[],3,0))</f>
        <v/>
      </c>
      <c r="F155" s="114" t="str">
        <f>IF(C155="","",VLOOKUP(C155,Tabela7[],4,0))</f>
        <v/>
      </c>
      <c r="G155" s="114" t="str">
        <f>IF(C155="","",VLOOKUP(C155,Tabela7[],5,0))</f>
        <v/>
      </c>
      <c r="H155" s="32"/>
      <c r="I155" s="27"/>
      <c r="J155" s="33"/>
    </row>
    <row r="156" spans="3:10" x14ac:dyDescent="0.2">
      <c r="C156" s="121"/>
      <c r="D156" s="113" t="str">
        <f>IF(C156="","",VLOOKUP(C156,Tabela7[],2,0))</f>
        <v/>
      </c>
      <c r="E156" s="114" t="str">
        <f>IF(C156="","",VLOOKUP(C156,Tabela7[],3,0))</f>
        <v/>
      </c>
      <c r="F156" s="114" t="str">
        <f>IF(C156="","",VLOOKUP(C156,Tabela7[],4,0))</f>
        <v/>
      </c>
      <c r="G156" s="114" t="str">
        <f>IF(C156="","",VLOOKUP(C156,Tabela7[],5,0))</f>
        <v/>
      </c>
      <c r="H156" s="32"/>
      <c r="I156" s="27"/>
      <c r="J156" s="33"/>
    </row>
    <row r="157" spans="3:10" x14ac:dyDescent="0.2">
      <c r="C157" s="121"/>
      <c r="D157" s="113" t="str">
        <f>IF(C157="","",VLOOKUP(C157,Tabela7[],2,0))</f>
        <v/>
      </c>
      <c r="E157" s="114" t="str">
        <f>IF(C157="","",VLOOKUP(C157,Tabela7[],3,0))</f>
        <v/>
      </c>
      <c r="F157" s="114" t="str">
        <f>IF(C157="","",VLOOKUP(C157,Tabela7[],4,0))</f>
        <v/>
      </c>
      <c r="G157" s="114" t="str">
        <f>IF(C157="","",VLOOKUP(C157,Tabela7[],5,0))</f>
        <v/>
      </c>
      <c r="H157" s="32"/>
      <c r="I157" s="27"/>
      <c r="J157" s="33"/>
    </row>
    <row r="158" spans="3:10" x14ac:dyDescent="0.2">
      <c r="C158" s="121"/>
      <c r="D158" s="113" t="str">
        <f>IF(C158="","",VLOOKUP(C158,Tabela7[],2,0))</f>
        <v/>
      </c>
      <c r="E158" s="114" t="str">
        <f>IF(C158="","",VLOOKUP(C158,Tabela7[],3,0))</f>
        <v/>
      </c>
      <c r="F158" s="114" t="str">
        <f>IF(C158="","",VLOOKUP(C158,Tabela7[],4,0))</f>
        <v/>
      </c>
      <c r="G158" s="114" t="str">
        <f>IF(C158="","",VLOOKUP(C158,Tabela7[],5,0))</f>
        <v/>
      </c>
      <c r="H158" s="32"/>
      <c r="I158" s="27"/>
      <c r="J158" s="33"/>
    </row>
    <row r="159" spans="3:10" x14ac:dyDescent="0.2">
      <c r="C159" s="121"/>
      <c r="D159" s="113" t="str">
        <f>IF(C159="","",VLOOKUP(C159,Tabela7[],2,0))</f>
        <v/>
      </c>
      <c r="E159" s="114" t="str">
        <f>IF(C159="","",VLOOKUP(C159,Tabela7[],3,0))</f>
        <v/>
      </c>
      <c r="F159" s="114" t="str">
        <f>IF(C159="","",VLOOKUP(C159,Tabela7[],4,0))</f>
        <v/>
      </c>
      <c r="G159" s="114" t="str">
        <f>IF(C159="","",VLOOKUP(C159,Tabela7[],5,0))</f>
        <v/>
      </c>
      <c r="H159" s="32"/>
      <c r="I159" s="27"/>
      <c r="J159" s="33"/>
    </row>
    <row r="160" spans="3:10" x14ac:dyDescent="0.2">
      <c r="C160" s="121"/>
      <c r="D160" s="113" t="str">
        <f>IF(C160="","",VLOOKUP(C160,Tabela7[],2,0))</f>
        <v/>
      </c>
      <c r="E160" s="114" t="str">
        <f>IF(C160="","",VLOOKUP(C160,Tabela7[],3,0))</f>
        <v/>
      </c>
      <c r="F160" s="114" t="str">
        <f>IF(C160="","",VLOOKUP(C160,Tabela7[],4,0))</f>
        <v/>
      </c>
      <c r="G160" s="114" t="str">
        <f>IF(C160="","",VLOOKUP(C160,Tabela7[],5,0))</f>
        <v/>
      </c>
      <c r="H160" s="32"/>
      <c r="I160" s="27"/>
      <c r="J160" s="33"/>
    </row>
    <row r="161" spans="3:10" x14ac:dyDescent="0.2">
      <c r="C161" s="121"/>
      <c r="D161" s="113" t="str">
        <f>IF(C161="","",VLOOKUP(C161,Tabela7[],2,0))</f>
        <v/>
      </c>
      <c r="E161" s="114" t="str">
        <f>IF(C161="","",VLOOKUP(C161,Tabela7[],3,0))</f>
        <v/>
      </c>
      <c r="F161" s="114" t="str">
        <f>IF(C161="","",VLOOKUP(C161,Tabela7[],4,0))</f>
        <v/>
      </c>
      <c r="G161" s="114" t="str">
        <f>IF(C161="","",VLOOKUP(C161,Tabela7[],5,0))</f>
        <v/>
      </c>
      <c r="H161" s="32"/>
      <c r="I161" s="27"/>
      <c r="J161" s="33"/>
    </row>
    <row r="162" spans="3:10" x14ac:dyDescent="0.2">
      <c r="C162" s="121"/>
      <c r="D162" s="113" t="str">
        <f>IF(C162="","",VLOOKUP(C162,Tabela7[],2,0))</f>
        <v/>
      </c>
      <c r="E162" s="114" t="str">
        <f>IF(C162="","",VLOOKUP(C162,Tabela7[],3,0))</f>
        <v/>
      </c>
      <c r="F162" s="114" t="str">
        <f>IF(C162="","",VLOOKUP(C162,Tabela7[],4,0))</f>
        <v/>
      </c>
      <c r="G162" s="114" t="str">
        <f>IF(C162="","",VLOOKUP(C162,Tabela7[],5,0))</f>
        <v/>
      </c>
      <c r="H162" s="32"/>
      <c r="I162" s="27"/>
      <c r="J162" s="33"/>
    </row>
    <row r="163" spans="3:10" x14ac:dyDescent="0.2">
      <c r="C163" s="121"/>
      <c r="D163" s="113" t="str">
        <f>IF(C163="","",VLOOKUP(C163,Tabela7[],2,0))</f>
        <v/>
      </c>
      <c r="E163" s="114" t="str">
        <f>IF(C163="","",VLOOKUP(C163,Tabela7[],3,0))</f>
        <v/>
      </c>
      <c r="F163" s="114" t="str">
        <f>IF(C163="","",VLOOKUP(C163,Tabela7[],4,0))</f>
        <v/>
      </c>
      <c r="G163" s="114" t="str">
        <f>IF(C163="","",VLOOKUP(C163,Tabela7[],5,0))</f>
        <v/>
      </c>
      <c r="H163" s="32"/>
      <c r="I163" s="27"/>
      <c r="J163" s="33"/>
    </row>
    <row r="164" spans="3:10" x14ac:dyDescent="0.2">
      <c r="C164" s="121"/>
      <c r="D164" s="113" t="str">
        <f>IF(C164="","",VLOOKUP(C164,Tabela7[],2,0))</f>
        <v/>
      </c>
      <c r="E164" s="114" t="str">
        <f>IF(C164="","",VLOOKUP(C164,Tabela7[],3,0))</f>
        <v/>
      </c>
      <c r="F164" s="114" t="str">
        <f>IF(C164="","",VLOOKUP(C164,Tabela7[],4,0))</f>
        <v/>
      </c>
      <c r="G164" s="114" t="str">
        <f>IF(C164="","",VLOOKUP(C164,Tabela7[],5,0))</f>
        <v/>
      </c>
      <c r="H164" s="32"/>
      <c r="I164" s="27"/>
      <c r="J164" s="33"/>
    </row>
    <row r="165" spans="3:10" x14ac:dyDescent="0.2">
      <c r="C165" s="121"/>
      <c r="D165" s="113" t="str">
        <f>IF(C165="","",VLOOKUP(C165,Tabela7[],2,0))</f>
        <v/>
      </c>
      <c r="E165" s="114" t="str">
        <f>IF(C165="","",VLOOKUP(C165,Tabela7[],3,0))</f>
        <v/>
      </c>
      <c r="F165" s="114" t="str">
        <f>IF(C165="","",VLOOKUP(C165,Tabela7[],4,0))</f>
        <v/>
      </c>
      <c r="G165" s="114" t="str">
        <f>IF(C165="","",VLOOKUP(C165,Tabela7[],5,0))</f>
        <v/>
      </c>
      <c r="H165" s="32"/>
      <c r="I165" s="27"/>
      <c r="J165" s="33"/>
    </row>
    <row r="166" spans="3:10" x14ac:dyDescent="0.2">
      <c r="C166" s="121"/>
      <c r="D166" s="113" t="str">
        <f>IF(C166="","",VLOOKUP(C166,Tabela7[],2,0))</f>
        <v/>
      </c>
      <c r="E166" s="114" t="str">
        <f>IF(C166="","",VLOOKUP(C166,Tabela7[],3,0))</f>
        <v/>
      </c>
      <c r="F166" s="114" t="str">
        <f>IF(C166="","",VLOOKUP(C166,Tabela7[],4,0))</f>
        <v/>
      </c>
      <c r="G166" s="114" t="str">
        <f>IF(C166="","",VLOOKUP(C166,Tabela7[],5,0))</f>
        <v/>
      </c>
      <c r="H166" s="32"/>
      <c r="I166" s="27"/>
      <c r="J166" s="33"/>
    </row>
    <row r="167" spans="3:10" x14ac:dyDescent="0.2">
      <c r="C167" s="121"/>
      <c r="D167" s="113" t="str">
        <f>IF(C167="","",VLOOKUP(C167,Tabela7[],2,0))</f>
        <v/>
      </c>
      <c r="E167" s="114" t="str">
        <f>IF(C167="","",VLOOKUP(C167,Tabela7[],3,0))</f>
        <v/>
      </c>
      <c r="F167" s="114" t="str">
        <f>IF(C167="","",VLOOKUP(C167,Tabela7[],4,0))</f>
        <v/>
      </c>
      <c r="G167" s="114" t="str">
        <f>IF(C167="","",VLOOKUP(C167,Tabela7[],5,0))</f>
        <v/>
      </c>
      <c r="H167" s="32"/>
      <c r="I167" s="27"/>
      <c r="J167" s="33"/>
    </row>
    <row r="168" spans="3:10" x14ac:dyDescent="0.2">
      <c r="C168" s="122" t="s">
        <v>106</v>
      </c>
      <c r="D168" s="115"/>
      <c r="E168" s="116">
        <f>MAX(E153:E162)</f>
        <v>0</v>
      </c>
      <c r="F168" s="116">
        <f>MAX(F153:F162)</f>
        <v>0</v>
      </c>
      <c r="G168" s="116">
        <f>MAX(G153:G162)</f>
        <v>0</v>
      </c>
      <c r="H168" s="32"/>
      <c r="I168" s="27"/>
      <c r="J168" s="33"/>
    </row>
    <row r="169" spans="3:10" ht="15" x14ac:dyDescent="0.25">
      <c r="C169" s="23" t="s">
        <v>238</v>
      </c>
      <c r="D169" s="22"/>
      <c r="E169" s="10"/>
      <c r="F169" s="10"/>
      <c r="G169" s="10"/>
      <c r="H169" s="34"/>
      <c r="I169" s="35"/>
      <c r="J169" s="36"/>
    </row>
    <row r="172" spans="3:10" x14ac:dyDescent="0.2">
      <c r="C172" s="124" t="s">
        <v>118</v>
      </c>
      <c r="D172" s="117"/>
      <c r="E172" s="117"/>
      <c r="F172" s="117"/>
      <c r="G172" s="117"/>
      <c r="H172" s="117"/>
      <c r="I172" s="117"/>
      <c r="J172" s="118"/>
    </row>
    <row r="173" spans="3:10" x14ac:dyDescent="0.2">
      <c r="C173" s="120" t="s">
        <v>123</v>
      </c>
      <c r="D173" s="21" t="s">
        <v>124</v>
      </c>
      <c r="E173" s="24" t="s">
        <v>111</v>
      </c>
      <c r="F173" s="68" t="s">
        <v>112</v>
      </c>
      <c r="G173" s="26" t="s">
        <v>113</v>
      </c>
      <c r="H173" s="21"/>
      <c r="I173" s="21" t="s">
        <v>240</v>
      </c>
      <c r="J173" s="21" t="s">
        <v>239</v>
      </c>
    </row>
    <row r="174" spans="3:10" x14ac:dyDescent="0.2">
      <c r="C174" s="121"/>
      <c r="D174" s="113" t="str">
        <f>IF(C174="","",VLOOKUP(C174,Tabela7[],2,0))</f>
        <v/>
      </c>
      <c r="E174" s="114" t="str">
        <f>IF(C174="","",VLOOKUP(C174,Tabela7[],3,0))</f>
        <v/>
      </c>
      <c r="F174" s="114" t="str">
        <f>IF(C174="","",VLOOKUP(C174,Tabela7[],4,0))</f>
        <v/>
      </c>
      <c r="G174" s="114" t="str">
        <f>IF(C174="","",VLOOKUP(C174,Tabela7[],5,0))</f>
        <v/>
      </c>
      <c r="H174" s="29"/>
      <c r="I174" s="30"/>
      <c r="J174" s="31"/>
    </row>
    <row r="175" spans="3:10" x14ac:dyDescent="0.2">
      <c r="C175" s="121"/>
      <c r="D175" s="113" t="str">
        <f>IF(C175="","",VLOOKUP(C175,Tabela7[],2,0))</f>
        <v/>
      </c>
      <c r="E175" s="114" t="str">
        <f>IF(C175="","",VLOOKUP(C175,Tabela7[],3,0))</f>
        <v/>
      </c>
      <c r="F175" s="114" t="str">
        <f>IF(C175="","",VLOOKUP(C175,Tabela7[],4,0))</f>
        <v/>
      </c>
      <c r="G175" s="114" t="str">
        <f>IF(C175="","",VLOOKUP(C175,Tabela7[],5,0))</f>
        <v/>
      </c>
      <c r="H175" s="32"/>
      <c r="I175" s="27"/>
      <c r="J175" s="33"/>
    </row>
    <row r="176" spans="3:10" x14ac:dyDescent="0.2">
      <c r="C176" s="121"/>
      <c r="D176" s="113" t="str">
        <f>IF(C176="","",VLOOKUP(C176,Tabela7[],2,0))</f>
        <v/>
      </c>
      <c r="E176" s="114" t="str">
        <f>IF(C176="","",VLOOKUP(C176,Tabela7[],3,0))</f>
        <v/>
      </c>
      <c r="F176" s="114" t="str">
        <f>IF(C176="","",VLOOKUP(C176,Tabela7[],4,0))</f>
        <v/>
      </c>
      <c r="G176" s="114" t="str">
        <f>IF(C176="","",VLOOKUP(C176,Tabela7[],5,0))</f>
        <v/>
      </c>
      <c r="H176" s="32"/>
      <c r="I176" s="27"/>
      <c r="J176" s="33"/>
    </row>
    <row r="177" spans="3:10" x14ac:dyDescent="0.2">
      <c r="C177" s="121"/>
      <c r="D177" s="113" t="str">
        <f>IF(C177="","",VLOOKUP(C177,Tabela7[],2,0))</f>
        <v/>
      </c>
      <c r="E177" s="114" t="str">
        <f>IF(C177="","",VLOOKUP(C177,Tabela7[],3,0))</f>
        <v/>
      </c>
      <c r="F177" s="114" t="str">
        <f>IF(C177="","",VLOOKUP(C177,Tabela7[],4,0))</f>
        <v/>
      </c>
      <c r="G177" s="114" t="str">
        <f>IF(C177="","",VLOOKUP(C177,Tabela7[],5,0))</f>
        <v/>
      </c>
      <c r="H177" s="32"/>
      <c r="I177" s="27"/>
      <c r="J177" s="33"/>
    </row>
    <row r="178" spans="3:10" x14ac:dyDescent="0.2">
      <c r="C178" s="121"/>
      <c r="D178" s="113" t="str">
        <f>IF(C178="","",VLOOKUP(C178,Tabela7[],2,0))</f>
        <v/>
      </c>
      <c r="E178" s="114" t="str">
        <f>IF(C178="","",VLOOKUP(C178,Tabela7[],3,0))</f>
        <v/>
      </c>
      <c r="F178" s="114" t="str">
        <f>IF(C178="","",VLOOKUP(C178,Tabela7[],4,0))</f>
        <v/>
      </c>
      <c r="G178" s="114" t="str">
        <f>IF(C178="","",VLOOKUP(C178,Tabela7[],5,0))</f>
        <v/>
      </c>
      <c r="H178" s="32"/>
      <c r="I178" s="27"/>
      <c r="J178" s="33"/>
    </row>
    <row r="179" spans="3:10" x14ac:dyDescent="0.2">
      <c r="C179" s="121"/>
      <c r="D179" s="113" t="str">
        <f>IF(C179="","",VLOOKUP(C179,Tabela7[],2,0))</f>
        <v/>
      </c>
      <c r="E179" s="114" t="str">
        <f>IF(C179="","",VLOOKUP(C179,Tabela7[],3,0))</f>
        <v/>
      </c>
      <c r="F179" s="114" t="str">
        <f>IF(C179="","",VLOOKUP(C179,Tabela7[],4,0))</f>
        <v/>
      </c>
      <c r="G179" s="114" t="str">
        <f>IF(C179="","",VLOOKUP(C179,Tabela7[],5,0))</f>
        <v/>
      </c>
      <c r="H179" s="32"/>
      <c r="I179" s="27"/>
      <c r="J179" s="33"/>
    </row>
    <row r="180" spans="3:10" x14ac:dyDescent="0.2">
      <c r="C180" s="121"/>
      <c r="D180" s="113" t="str">
        <f>IF(C180="","",VLOOKUP(C180,Tabela7[],2,0))</f>
        <v/>
      </c>
      <c r="E180" s="114" t="str">
        <f>IF(C180="","",VLOOKUP(C180,Tabela7[],3,0))</f>
        <v/>
      </c>
      <c r="F180" s="114" t="str">
        <f>IF(C180="","",VLOOKUP(C180,Tabela7[],4,0))</f>
        <v/>
      </c>
      <c r="G180" s="114" t="str">
        <f>IF(C180="","",VLOOKUP(C180,Tabela7[],5,0))</f>
        <v/>
      </c>
      <c r="H180" s="32"/>
      <c r="I180" s="27"/>
      <c r="J180" s="33"/>
    </row>
    <row r="181" spans="3:10" x14ac:dyDescent="0.2">
      <c r="C181" s="121"/>
      <c r="D181" s="113" t="str">
        <f>IF(C181="","",VLOOKUP(C181,Tabela7[],2,0))</f>
        <v/>
      </c>
      <c r="E181" s="114" t="str">
        <f>IF(C181="","",VLOOKUP(C181,Tabela7[],3,0))</f>
        <v/>
      </c>
      <c r="F181" s="114" t="str">
        <f>IF(C181="","",VLOOKUP(C181,Tabela7[],4,0))</f>
        <v/>
      </c>
      <c r="G181" s="114" t="str">
        <f>IF(C181="","",VLOOKUP(C181,Tabela7[],5,0))</f>
        <v/>
      </c>
      <c r="H181" s="32"/>
      <c r="I181" s="27"/>
      <c r="J181" s="33"/>
    </row>
    <row r="182" spans="3:10" x14ac:dyDescent="0.2">
      <c r="C182" s="121"/>
      <c r="D182" s="113" t="str">
        <f>IF(C182="","",VLOOKUP(C182,Tabela7[],2,0))</f>
        <v/>
      </c>
      <c r="E182" s="114" t="str">
        <f>IF(C182="","",VLOOKUP(C182,Tabela7[],3,0))</f>
        <v/>
      </c>
      <c r="F182" s="114" t="str">
        <f>IF(C182="","",VLOOKUP(C182,Tabela7[],4,0))</f>
        <v/>
      </c>
      <c r="G182" s="114" t="str">
        <f>IF(C182="","",VLOOKUP(C182,Tabela7[],5,0))</f>
        <v/>
      </c>
      <c r="H182" s="32"/>
      <c r="I182" s="27"/>
      <c r="J182" s="33"/>
    </row>
    <row r="183" spans="3:10" x14ac:dyDescent="0.2">
      <c r="C183" s="121"/>
      <c r="D183" s="113" t="str">
        <f>IF(C183="","",VLOOKUP(C183,Tabela7[],2,0))</f>
        <v/>
      </c>
      <c r="E183" s="114" t="str">
        <f>IF(C183="","",VLOOKUP(C183,Tabela7[],3,0))</f>
        <v/>
      </c>
      <c r="F183" s="114" t="str">
        <f>IF(C183="","",VLOOKUP(C183,Tabela7[],4,0))</f>
        <v/>
      </c>
      <c r="G183" s="114" t="str">
        <f>IF(C183="","",VLOOKUP(C183,Tabela7[],5,0))</f>
        <v/>
      </c>
      <c r="H183" s="32"/>
      <c r="I183" s="27"/>
      <c r="J183" s="33"/>
    </row>
    <row r="184" spans="3:10" x14ac:dyDescent="0.2">
      <c r="C184" s="121"/>
      <c r="D184" s="113" t="str">
        <f>IF(C184="","",VLOOKUP(C184,Tabela7[],2,0))</f>
        <v/>
      </c>
      <c r="E184" s="114" t="str">
        <f>IF(C184="","",VLOOKUP(C184,Tabela7[],3,0))</f>
        <v/>
      </c>
      <c r="F184" s="114" t="str">
        <f>IF(C184="","",VLOOKUP(C184,Tabela7[],4,0))</f>
        <v/>
      </c>
      <c r="G184" s="114" t="str">
        <f>IF(C184="","",VLOOKUP(C184,Tabela7[],5,0))</f>
        <v/>
      </c>
      <c r="H184" s="32"/>
      <c r="I184" s="27"/>
      <c r="J184" s="33"/>
    </row>
    <row r="185" spans="3:10" x14ac:dyDescent="0.2">
      <c r="C185" s="121"/>
      <c r="D185" s="113" t="str">
        <f>IF(C185="","",VLOOKUP(C185,Tabela7[],2,0))</f>
        <v/>
      </c>
      <c r="E185" s="114" t="str">
        <f>IF(C185="","",VLOOKUP(C185,Tabela7[],3,0))</f>
        <v/>
      </c>
      <c r="F185" s="114" t="str">
        <f>IF(C185="","",VLOOKUP(C185,Tabela7[],4,0))</f>
        <v/>
      </c>
      <c r="G185" s="114" t="str">
        <f>IF(C185="","",VLOOKUP(C185,Tabela7[],5,0))</f>
        <v/>
      </c>
      <c r="H185" s="32"/>
      <c r="I185" s="27"/>
      <c r="J185" s="33"/>
    </row>
    <row r="186" spans="3:10" x14ac:dyDescent="0.2">
      <c r="C186" s="121"/>
      <c r="D186" s="113" t="str">
        <f>IF(C186="","",VLOOKUP(C186,Tabela7[],2,0))</f>
        <v/>
      </c>
      <c r="E186" s="114" t="str">
        <f>IF(C186="","",VLOOKUP(C186,Tabela7[],3,0))</f>
        <v/>
      </c>
      <c r="F186" s="114" t="str">
        <f>IF(C186="","",VLOOKUP(C186,Tabela7[],4,0))</f>
        <v/>
      </c>
      <c r="G186" s="114" t="str">
        <f>IF(C186="","",VLOOKUP(C186,Tabela7[],5,0))</f>
        <v/>
      </c>
      <c r="H186" s="32"/>
      <c r="I186" s="27"/>
      <c r="J186" s="33"/>
    </row>
    <row r="187" spans="3:10" x14ac:dyDescent="0.2">
      <c r="C187" s="121"/>
      <c r="D187" s="113" t="str">
        <f>IF(C187="","",VLOOKUP(C187,Tabela7[],2,0))</f>
        <v/>
      </c>
      <c r="E187" s="114" t="str">
        <f>IF(C187="","",VLOOKUP(C187,Tabela7[],3,0))</f>
        <v/>
      </c>
      <c r="F187" s="114" t="str">
        <f>IF(C187="","",VLOOKUP(C187,Tabela7[],4,0))</f>
        <v/>
      </c>
      <c r="G187" s="114" t="str">
        <f>IF(C187="","",VLOOKUP(C187,Tabela7[],5,0))</f>
        <v/>
      </c>
      <c r="H187" s="32"/>
      <c r="I187" s="27"/>
      <c r="J187" s="33"/>
    </row>
    <row r="188" spans="3:10" x14ac:dyDescent="0.2">
      <c r="C188" s="121"/>
      <c r="D188" s="113" t="str">
        <f>IF(C188="","",VLOOKUP(C188,Tabela7[],2,0))</f>
        <v/>
      </c>
      <c r="E188" s="114" t="str">
        <f>IF(C188="","",VLOOKUP(C188,Tabela7[],3,0))</f>
        <v/>
      </c>
      <c r="F188" s="114" t="str">
        <f>IF(C188="","",VLOOKUP(C188,Tabela7[],4,0))</f>
        <v/>
      </c>
      <c r="G188" s="114" t="str">
        <f>IF(C188="","",VLOOKUP(C188,Tabela7[],5,0))</f>
        <v/>
      </c>
      <c r="H188" s="32"/>
      <c r="I188" s="27"/>
      <c r="J188" s="33"/>
    </row>
    <row r="189" spans="3:10" x14ac:dyDescent="0.2">
      <c r="C189" s="122" t="s">
        <v>106</v>
      </c>
      <c r="D189" s="115"/>
      <c r="E189" s="116">
        <f>MAX(E174:E183)</f>
        <v>0</v>
      </c>
      <c r="F189" s="116">
        <f>MAX(F174:F183)</f>
        <v>0</v>
      </c>
      <c r="G189" s="116">
        <f>MAX(G174:G183)</f>
        <v>0</v>
      </c>
      <c r="H189" s="32"/>
      <c r="I189" s="27"/>
      <c r="J189" s="33"/>
    </row>
    <row r="190" spans="3:10" ht="15" x14ac:dyDescent="0.25">
      <c r="C190" s="23" t="s">
        <v>238</v>
      </c>
      <c r="D190" s="22"/>
      <c r="E190" s="10"/>
      <c r="F190" s="10"/>
      <c r="G190" s="10"/>
      <c r="H190" s="34"/>
      <c r="I190" s="35"/>
      <c r="J190" s="36"/>
    </row>
    <row r="193" spans="3:10" x14ac:dyDescent="0.2">
      <c r="C193" s="124" t="s">
        <v>119</v>
      </c>
      <c r="D193" s="117"/>
      <c r="E193" s="117"/>
      <c r="F193" s="117"/>
      <c r="G193" s="117"/>
      <c r="H193" s="117"/>
      <c r="I193" s="117"/>
      <c r="J193" s="118"/>
    </row>
    <row r="194" spans="3:10" x14ac:dyDescent="0.2">
      <c r="C194" s="120" t="s">
        <v>123</v>
      </c>
      <c r="D194" s="21" t="s">
        <v>124</v>
      </c>
      <c r="E194" s="24" t="s">
        <v>111</v>
      </c>
      <c r="F194" s="68" t="s">
        <v>112</v>
      </c>
      <c r="G194" s="26" t="s">
        <v>113</v>
      </c>
      <c r="H194" s="21"/>
      <c r="I194" s="21" t="s">
        <v>240</v>
      </c>
      <c r="J194" s="21" t="s">
        <v>239</v>
      </c>
    </row>
    <row r="195" spans="3:10" x14ac:dyDescent="0.2">
      <c r="C195" s="121"/>
      <c r="D195" s="113" t="str">
        <f>IF(C195="","",VLOOKUP(C195,Tabela7[],2,0))</f>
        <v/>
      </c>
      <c r="E195" s="114" t="str">
        <f>IF(C195="","",VLOOKUP(C195,Tabela7[],3,0))</f>
        <v/>
      </c>
      <c r="F195" s="114" t="str">
        <f>IF(C195="","",VLOOKUP(C195,Tabela7[],4,0))</f>
        <v/>
      </c>
      <c r="G195" s="114" t="str">
        <f>IF(C195="","",VLOOKUP(C195,Tabela7[],5,0))</f>
        <v/>
      </c>
      <c r="H195" s="29"/>
      <c r="I195" s="30"/>
      <c r="J195" s="31"/>
    </row>
    <row r="196" spans="3:10" x14ac:dyDescent="0.2">
      <c r="C196" s="121"/>
      <c r="D196" s="113" t="str">
        <f>IF(C196="","",VLOOKUP(C196,Tabela7[],2,0))</f>
        <v/>
      </c>
      <c r="E196" s="114" t="str">
        <f>IF(C196="","",VLOOKUP(C196,Tabela7[],3,0))</f>
        <v/>
      </c>
      <c r="F196" s="114" t="str">
        <f>IF(C196="","",VLOOKUP(C196,Tabela7[],4,0))</f>
        <v/>
      </c>
      <c r="G196" s="114" t="str">
        <f>IF(C196="","",VLOOKUP(C196,Tabela7[],5,0))</f>
        <v/>
      </c>
      <c r="H196" s="32"/>
      <c r="I196" s="27"/>
      <c r="J196" s="33"/>
    </row>
    <row r="197" spans="3:10" x14ac:dyDescent="0.2">
      <c r="C197" s="121"/>
      <c r="D197" s="113" t="str">
        <f>IF(C197="","",VLOOKUP(C197,Tabela7[],2,0))</f>
        <v/>
      </c>
      <c r="E197" s="114" t="str">
        <f>IF(C197="","",VLOOKUP(C197,Tabela7[],3,0))</f>
        <v/>
      </c>
      <c r="F197" s="114" t="str">
        <f>IF(C197="","",VLOOKUP(C197,Tabela7[],4,0))</f>
        <v/>
      </c>
      <c r="G197" s="114" t="str">
        <f>IF(C197="","",VLOOKUP(C197,Tabela7[],5,0))</f>
        <v/>
      </c>
      <c r="H197" s="32"/>
      <c r="I197" s="27"/>
      <c r="J197" s="33"/>
    </row>
    <row r="198" spans="3:10" x14ac:dyDescent="0.2">
      <c r="C198" s="121"/>
      <c r="D198" s="113" t="str">
        <f>IF(C198="","",VLOOKUP(C198,Tabela7[],2,0))</f>
        <v/>
      </c>
      <c r="E198" s="114" t="str">
        <f>IF(C198="","",VLOOKUP(C198,Tabela7[],3,0))</f>
        <v/>
      </c>
      <c r="F198" s="114" t="str">
        <f>IF(C198="","",VLOOKUP(C198,Tabela7[],4,0))</f>
        <v/>
      </c>
      <c r="G198" s="114" t="str">
        <f>IF(C198="","",VLOOKUP(C198,Tabela7[],5,0))</f>
        <v/>
      </c>
      <c r="H198" s="32"/>
      <c r="I198" s="27"/>
      <c r="J198" s="33"/>
    </row>
    <row r="199" spans="3:10" x14ac:dyDescent="0.2">
      <c r="C199" s="121"/>
      <c r="D199" s="113" t="str">
        <f>IF(C199="","",VLOOKUP(C199,Tabela7[],2,0))</f>
        <v/>
      </c>
      <c r="E199" s="114" t="str">
        <f>IF(C199="","",VLOOKUP(C199,Tabela7[],3,0))</f>
        <v/>
      </c>
      <c r="F199" s="114" t="str">
        <f>IF(C199="","",VLOOKUP(C199,Tabela7[],4,0))</f>
        <v/>
      </c>
      <c r="G199" s="114" t="str">
        <f>IF(C199="","",VLOOKUP(C199,Tabela7[],5,0))</f>
        <v/>
      </c>
      <c r="H199" s="32"/>
      <c r="I199" s="27"/>
      <c r="J199" s="33"/>
    </row>
    <row r="200" spans="3:10" x14ac:dyDescent="0.2">
      <c r="C200" s="121"/>
      <c r="D200" s="113" t="str">
        <f>IF(C200="","",VLOOKUP(C200,Tabela7[],2,0))</f>
        <v/>
      </c>
      <c r="E200" s="114" t="str">
        <f>IF(C200="","",VLOOKUP(C200,Tabela7[],3,0))</f>
        <v/>
      </c>
      <c r="F200" s="114" t="str">
        <f>IF(C200="","",VLOOKUP(C200,Tabela7[],4,0))</f>
        <v/>
      </c>
      <c r="G200" s="114" t="str">
        <f>IF(C200="","",VLOOKUP(C200,Tabela7[],5,0))</f>
        <v/>
      </c>
      <c r="H200" s="32"/>
      <c r="I200" s="27"/>
      <c r="J200" s="33"/>
    </row>
    <row r="201" spans="3:10" x14ac:dyDescent="0.2">
      <c r="C201" s="121"/>
      <c r="D201" s="113" t="str">
        <f>IF(C201="","",VLOOKUP(C201,Tabela7[],2,0))</f>
        <v/>
      </c>
      <c r="E201" s="114" t="str">
        <f>IF(C201="","",VLOOKUP(C201,Tabela7[],3,0))</f>
        <v/>
      </c>
      <c r="F201" s="114" t="str">
        <f>IF(C201="","",VLOOKUP(C201,Tabela7[],4,0))</f>
        <v/>
      </c>
      <c r="G201" s="114" t="str">
        <f>IF(C201="","",VLOOKUP(C201,Tabela7[],5,0))</f>
        <v/>
      </c>
      <c r="H201" s="32"/>
      <c r="I201" s="27"/>
      <c r="J201" s="33"/>
    </row>
    <row r="202" spans="3:10" x14ac:dyDescent="0.2">
      <c r="C202" s="121"/>
      <c r="D202" s="113" t="str">
        <f>IF(C202="","",VLOOKUP(C202,Tabela7[],2,0))</f>
        <v/>
      </c>
      <c r="E202" s="114" t="str">
        <f>IF(C202="","",VLOOKUP(C202,Tabela7[],3,0))</f>
        <v/>
      </c>
      <c r="F202" s="114" t="str">
        <f>IF(C202="","",VLOOKUP(C202,Tabela7[],4,0))</f>
        <v/>
      </c>
      <c r="G202" s="114" t="str">
        <f>IF(C202="","",VLOOKUP(C202,Tabela7[],5,0))</f>
        <v/>
      </c>
      <c r="H202" s="32"/>
      <c r="I202" s="27"/>
      <c r="J202" s="33"/>
    </row>
    <row r="203" spans="3:10" x14ac:dyDescent="0.2">
      <c r="C203" s="121"/>
      <c r="D203" s="113" t="str">
        <f>IF(C203="","",VLOOKUP(C203,Tabela7[],2,0))</f>
        <v/>
      </c>
      <c r="E203" s="114" t="str">
        <f>IF(C203="","",VLOOKUP(C203,Tabela7[],3,0))</f>
        <v/>
      </c>
      <c r="F203" s="114" t="str">
        <f>IF(C203="","",VLOOKUP(C203,Tabela7[],4,0))</f>
        <v/>
      </c>
      <c r="G203" s="114" t="str">
        <f>IF(C203="","",VLOOKUP(C203,Tabela7[],5,0))</f>
        <v/>
      </c>
      <c r="H203" s="32"/>
      <c r="I203" s="27"/>
      <c r="J203" s="33"/>
    </row>
    <row r="204" spans="3:10" x14ac:dyDescent="0.2">
      <c r="C204" s="121"/>
      <c r="D204" s="113" t="str">
        <f>IF(C204="","",VLOOKUP(C204,Tabela7[],2,0))</f>
        <v/>
      </c>
      <c r="E204" s="114" t="str">
        <f>IF(C204="","",VLOOKUP(C204,Tabela7[],3,0))</f>
        <v/>
      </c>
      <c r="F204" s="114" t="str">
        <f>IF(C204="","",VLOOKUP(C204,Tabela7[],4,0))</f>
        <v/>
      </c>
      <c r="G204" s="114" t="str">
        <f>IF(C204="","",VLOOKUP(C204,Tabela7[],5,0))</f>
        <v/>
      </c>
      <c r="H204" s="32"/>
      <c r="I204" s="27"/>
      <c r="J204" s="33"/>
    </row>
    <row r="205" spans="3:10" x14ac:dyDescent="0.2">
      <c r="C205" s="121"/>
      <c r="D205" s="113" t="str">
        <f>IF(C205="","",VLOOKUP(C205,Tabela7[],2,0))</f>
        <v/>
      </c>
      <c r="E205" s="114" t="str">
        <f>IF(C205="","",VLOOKUP(C205,Tabela7[],3,0))</f>
        <v/>
      </c>
      <c r="F205" s="114" t="str">
        <f>IF(C205="","",VLOOKUP(C205,Tabela7[],4,0))</f>
        <v/>
      </c>
      <c r="G205" s="114" t="str">
        <f>IF(C205="","",VLOOKUP(C205,Tabela7[],5,0))</f>
        <v/>
      </c>
      <c r="H205" s="32"/>
      <c r="I205" s="27"/>
      <c r="J205" s="33"/>
    </row>
    <row r="206" spans="3:10" x14ac:dyDescent="0.2">
      <c r="C206" s="121"/>
      <c r="D206" s="113" t="str">
        <f>IF(C206="","",VLOOKUP(C206,Tabela7[],2,0))</f>
        <v/>
      </c>
      <c r="E206" s="114" t="str">
        <f>IF(C206="","",VLOOKUP(C206,Tabela7[],3,0))</f>
        <v/>
      </c>
      <c r="F206" s="114" t="str">
        <f>IF(C206="","",VLOOKUP(C206,Tabela7[],4,0))</f>
        <v/>
      </c>
      <c r="G206" s="114" t="str">
        <f>IF(C206="","",VLOOKUP(C206,Tabela7[],5,0))</f>
        <v/>
      </c>
      <c r="H206" s="32"/>
      <c r="I206" s="27"/>
      <c r="J206" s="33"/>
    </row>
    <row r="207" spans="3:10" x14ac:dyDescent="0.2">
      <c r="C207" s="121"/>
      <c r="D207" s="113" t="str">
        <f>IF(C207="","",VLOOKUP(C207,Tabela7[],2,0))</f>
        <v/>
      </c>
      <c r="E207" s="114" t="str">
        <f>IF(C207="","",VLOOKUP(C207,Tabela7[],3,0))</f>
        <v/>
      </c>
      <c r="F207" s="114" t="str">
        <f>IF(C207="","",VLOOKUP(C207,Tabela7[],4,0))</f>
        <v/>
      </c>
      <c r="G207" s="114" t="str">
        <f>IF(C207="","",VLOOKUP(C207,Tabela7[],5,0))</f>
        <v/>
      </c>
      <c r="H207" s="32"/>
      <c r="I207" s="27"/>
      <c r="J207" s="33"/>
    </row>
    <row r="208" spans="3:10" x14ac:dyDescent="0.2">
      <c r="C208" s="121"/>
      <c r="D208" s="113" t="str">
        <f>IF(C208="","",VLOOKUP(C208,Tabela7[],2,0))</f>
        <v/>
      </c>
      <c r="E208" s="114" t="str">
        <f>IF(C208="","",VLOOKUP(C208,Tabela7[],3,0))</f>
        <v/>
      </c>
      <c r="F208" s="114" t="str">
        <f>IF(C208="","",VLOOKUP(C208,Tabela7[],4,0))</f>
        <v/>
      </c>
      <c r="G208" s="114" t="str">
        <f>IF(C208="","",VLOOKUP(C208,Tabela7[],5,0))</f>
        <v/>
      </c>
      <c r="H208" s="32"/>
      <c r="I208" s="27"/>
      <c r="J208" s="33"/>
    </row>
    <row r="209" spans="3:10" x14ac:dyDescent="0.2">
      <c r="C209" s="121"/>
      <c r="D209" s="113" t="str">
        <f>IF(C209="","",VLOOKUP(C209,Tabela7[],2,0))</f>
        <v/>
      </c>
      <c r="E209" s="114" t="str">
        <f>IF(C209="","",VLOOKUP(C209,Tabela7[],3,0))</f>
        <v/>
      </c>
      <c r="F209" s="114" t="str">
        <f>IF(C209="","",VLOOKUP(C209,Tabela7[],4,0))</f>
        <v/>
      </c>
      <c r="G209" s="114" t="str">
        <f>IF(C209="","",VLOOKUP(C209,Tabela7[],5,0))</f>
        <v/>
      </c>
      <c r="H209" s="32"/>
      <c r="I209" s="27"/>
      <c r="J209" s="33"/>
    </row>
    <row r="210" spans="3:10" x14ac:dyDescent="0.2">
      <c r="C210" s="122" t="s">
        <v>106</v>
      </c>
      <c r="D210" s="115"/>
      <c r="E210" s="116">
        <f>MAX(E195:E204)</f>
        <v>0</v>
      </c>
      <c r="F210" s="116">
        <f>MAX(F195:F204)</f>
        <v>0</v>
      </c>
      <c r="G210" s="116">
        <f>MAX(G195:G204)</f>
        <v>0</v>
      </c>
      <c r="H210" s="32"/>
      <c r="I210" s="27"/>
      <c r="J210" s="33"/>
    </row>
    <row r="211" spans="3:10" ht="15" x14ac:dyDescent="0.25">
      <c r="C211" s="23" t="s">
        <v>238</v>
      </c>
      <c r="D211" s="22"/>
      <c r="E211" s="10"/>
      <c r="F211" s="10"/>
      <c r="G211" s="10"/>
      <c r="H211" s="34"/>
      <c r="I211" s="35"/>
      <c r="J211" s="36"/>
    </row>
    <row r="214" spans="3:10" x14ac:dyDescent="0.2">
      <c r="C214" s="124" t="s">
        <v>120</v>
      </c>
      <c r="D214" s="117"/>
      <c r="E214" s="117"/>
      <c r="F214" s="117"/>
      <c r="G214" s="117"/>
      <c r="H214" s="117"/>
      <c r="I214" s="117"/>
      <c r="J214" s="118"/>
    </row>
    <row r="215" spans="3:10" x14ac:dyDescent="0.2">
      <c r="C215" s="120" t="s">
        <v>123</v>
      </c>
      <c r="D215" s="21" t="s">
        <v>124</v>
      </c>
      <c r="E215" s="24" t="s">
        <v>111</v>
      </c>
      <c r="F215" s="68" t="s">
        <v>112</v>
      </c>
      <c r="G215" s="26" t="s">
        <v>113</v>
      </c>
      <c r="H215" s="21"/>
      <c r="I215" s="21" t="s">
        <v>240</v>
      </c>
      <c r="J215" s="21" t="s">
        <v>239</v>
      </c>
    </row>
    <row r="216" spans="3:10" x14ac:dyDescent="0.2">
      <c r="C216" s="121"/>
      <c r="D216" s="113" t="str">
        <f>IF(C216="","",VLOOKUP(C216,Tabela7[],2,0))</f>
        <v/>
      </c>
      <c r="E216" s="114" t="str">
        <f>IF(C216="","",VLOOKUP(C216,Tabela7[],3,0))</f>
        <v/>
      </c>
      <c r="F216" s="114" t="str">
        <f>IF(C216="","",VLOOKUP(C216,Tabela7[],4,0))</f>
        <v/>
      </c>
      <c r="G216" s="114" t="str">
        <f>IF(C216="","",VLOOKUP(C216,Tabela7[],5,0))</f>
        <v/>
      </c>
      <c r="H216" s="29"/>
      <c r="I216" s="30"/>
      <c r="J216" s="31"/>
    </row>
    <row r="217" spans="3:10" x14ac:dyDescent="0.2">
      <c r="C217" s="121"/>
      <c r="D217" s="113" t="str">
        <f>IF(C217="","",VLOOKUP(C217,Tabela7[],2,0))</f>
        <v/>
      </c>
      <c r="E217" s="114" t="str">
        <f>IF(C217="","",VLOOKUP(C217,Tabela7[],3,0))</f>
        <v/>
      </c>
      <c r="F217" s="114" t="str">
        <f>IF(C217="","",VLOOKUP(C217,Tabela7[],4,0))</f>
        <v/>
      </c>
      <c r="G217" s="114" t="str">
        <f>IF(C217="","",VLOOKUP(C217,Tabela7[],5,0))</f>
        <v/>
      </c>
      <c r="H217" s="32"/>
      <c r="I217" s="27"/>
      <c r="J217" s="33"/>
    </row>
    <row r="218" spans="3:10" x14ac:dyDescent="0.2">
      <c r="C218" s="121"/>
      <c r="D218" s="113" t="str">
        <f>IF(C218="","",VLOOKUP(C218,Tabela7[],2,0))</f>
        <v/>
      </c>
      <c r="E218" s="114" t="str">
        <f>IF(C218="","",VLOOKUP(C218,Tabela7[],3,0))</f>
        <v/>
      </c>
      <c r="F218" s="114" t="str">
        <f>IF(C218="","",VLOOKUP(C218,Tabela7[],4,0))</f>
        <v/>
      </c>
      <c r="G218" s="114" t="str">
        <f>IF(C218="","",VLOOKUP(C218,Tabela7[],5,0))</f>
        <v/>
      </c>
      <c r="H218" s="32"/>
      <c r="I218" s="27"/>
      <c r="J218" s="33"/>
    </row>
    <row r="219" spans="3:10" x14ac:dyDescent="0.2">
      <c r="C219" s="121"/>
      <c r="D219" s="113" t="str">
        <f>IF(C219="","",VLOOKUP(C219,Tabela7[],2,0))</f>
        <v/>
      </c>
      <c r="E219" s="114" t="str">
        <f>IF(C219="","",VLOOKUP(C219,Tabela7[],3,0))</f>
        <v/>
      </c>
      <c r="F219" s="114" t="str">
        <f>IF(C219="","",VLOOKUP(C219,Tabela7[],4,0))</f>
        <v/>
      </c>
      <c r="G219" s="114" t="str">
        <f>IF(C219="","",VLOOKUP(C219,Tabela7[],5,0))</f>
        <v/>
      </c>
      <c r="H219" s="32"/>
      <c r="I219" s="27"/>
      <c r="J219" s="33"/>
    </row>
    <row r="220" spans="3:10" x14ac:dyDescent="0.2">
      <c r="C220" s="121"/>
      <c r="D220" s="113" t="str">
        <f>IF(C220="","",VLOOKUP(C220,Tabela7[],2,0))</f>
        <v/>
      </c>
      <c r="E220" s="114" t="str">
        <f>IF(C220="","",VLOOKUP(C220,Tabela7[],3,0))</f>
        <v/>
      </c>
      <c r="F220" s="114" t="str">
        <f>IF(C220="","",VLOOKUP(C220,Tabela7[],4,0))</f>
        <v/>
      </c>
      <c r="G220" s="114" t="str">
        <f>IF(C220="","",VLOOKUP(C220,Tabela7[],5,0))</f>
        <v/>
      </c>
      <c r="H220" s="32"/>
      <c r="I220" s="27"/>
      <c r="J220" s="33"/>
    </row>
    <row r="221" spans="3:10" x14ac:dyDescent="0.2">
      <c r="C221" s="121"/>
      <c r="D221" s="113" t="str">
        <f>IF(C221="","",VLOOKUP(C221,Tabela7[],2,0))</f>
        <v/>
      </c>
      <c r="E221" s="114" t="str">
        <f>IF(C221="","",VLOOKUP(C221,Tabela7[],3,0))</f>
        <v/>
      </c>
      <c r="F221" s="114" t="str">
        <f>IF(C221="","",VLOOKUP(C221,Tabela7[],4,0))</f>
        <v/>
      </c>
      <c r="G221" s="114" t="str">
        <f>IF(C221="","",VLOOKUP(C221,Tabela7[],5,0))</f>
        <v/>
      </c>
      <c r="H221" s="32"/>
      <c r="I221" s="27"/>
      <c r="J221" s="33"/>
    </row>
    <row r="222" spans="3:10" x14ac:dyDescent="0.2">
      <c r="C222" s="121"/>
      <c r="D222" s="113" t="str">
        <f>IF(C222="","",VLOOKUP(C222,Tabela7[],2,0))</f>
        <v/>
      </c>
      <c r="E222" s="114" t="str">
        <f>IF(C222="","",VLOOKUP(C222,Tabela7[],3,0))</f>
        <v/>
      </c>
      <c r="F222" s="114" t="str">
        <f>IF(C222="","",VLOOKUP(C222,Tabela7[],4,0))</f>
        <v/>
      </c>
      <c r="G222" s="114" t="str">
        <f>IF(C222="","",VLOOKUP(C222,Tabela7[],5,0))</f>
        <v/>
      </c>
      <c r="H222" s="32"/>
      <c r="I222" s="27"/>
      <c r="J222" s="33"/>
    </row>
    <row r="223" spans="3:10" x14ac:dyDescent="0.2">
      <c r="C223" s="121"/>
      <c r="D223" s="113" t="str">
        <f>IF(C223="","",VLOOKUP(C223,Tabela7[],2,0))</f>
        <v/>
      </c>
      <c r="E223" s="114" t="str">
        <f>IF(C223="","",VLOOKUP(C223,Tabela7[],3,0))</f>
        <v/>
      </c>
      <c r="F223" s="114" t="str">
        <f>IF(C223="","",VLOOKUP(C223,Tabela7[],4,0))</f>
        <v/>
      </c>
      <c r="G223" s="114" t="str">
        <f>IF(C223="","",VLOOKUP(C223,Tabela7[],5,0))</f>
        <v/>
      </c>
      <c r="H223" s="32"/>
      <c r="I223" s="27"/>
      <c r="J223" s="33"/>
    </row>
    <row r="224" spans="3:10" x14ac:dyDescent="0.2">
      <c r="C224" s="121"/>
      <c r="D224" s="113" t="str">
        <f>IF(C224="","",VLOOKUP(C224,Tabela7[],2,0))</f>
        <v/>
      </c>
      <c r="E224" s="114" t="str">
        <f>IF(C224="","",VLOOKUP(C224,Tabela7[],3,0))</f>
        <v/>
      </c>
      <c r="F224" s="114" t="str">
        <f>IF(C224="","",VLOOKUP(C224,Tabela7[],4,0))</f>
        <v/>
      </c>
      <c r="G224" s="114" t="str">
        <f>IF(C224="","",VLOOKUP(C224,Tabela7[],5,0))</f>
        <v/>
      </c>
      <c r="H224" s="32"/>
      <c r="I224" s="27"/>
      <c r="J224" s="33"/>
    </row>
    <row r="225" spans="3:10" x14ac:dyDescent="0.2">
      <c r="C225" s="121"/>
      <c r="D225" s="113" t="str">
        <f>IF(C225="","",VLOOKUP(C225,Tabela7[],2,0))</f>
        <v/>
      </c>
      <c r="E225" s="114" t="str">
        <f>IF(C225="","",VLOOKUP(C225,Tabela7[],3,0))</f>
        <v/>
      </c>
      <c r="F225" s="114" t="str">
        <f>IF(C225="","",VLOOKUP(C225,Tabela7[],4,0))</f>
        <v/>
      </c>
      <c r="G225" s="114" t="str">
        <f>IF(C225="","",VLOOKUP(C225,Tabela7[],5,0))</f>
        <v/>
      </c>
      <c r="H225" s="32"/>
      <c r="I225" s="27"/>
      <c r="J225" s="33"/>
    </row>
    <row r="226" spans="3:10" x14ac:dyDescent="0.2">
      <c r="C226" s="121"/>
      <c r="D226" s="113" t="str">
        <f>IF(C226="","",VLOOKUP(C226,Tabela7[],2,0))</f>
        <v/>
      </c>
      <c r="E226" s="114" t="str">
        <f>IF(C226="","",VLOOKUP(C226,Tabela7[],3,0))</f>
        <v/>
      </c>
      <c r="F226" s="114" t="str">
        <f>IF(C226="","",VLOOKUP(C226,Tabela7[],4,0))</f>
        <v/>
      </c>
      <c r="G226" s="114" t="str">
        <f>IF(C226="","",VLOOKUP(C226,Tabela7[],5,0))</f>
        <v/>
      </c>
      <c r="H226" s="32"/>
      <c r="I226" s="27"/>
      <c r="J226" s="33"/>
    </row>
    <row r="227" spans="3:10" x14ac:dyDescent="0.2">
      <c r="C227" s="121"/>
      <c r="D227" s="113" t="str">
        <f>IF(C227="","",VLOOKUP(C227,Tabela7[],2,0))</f>
        <v/>
      </c>
      <c r="E227" s="114" t="str">
        <f>IF(C227="","",VLOOKUP(C227,Tabela7[],3,0))</f>
        <v/>
      </c>
      <c r="F227" s="114" t="str">
        <f>IF(C227="","",VLOOKUP(C227,Tabela7[],4,0))</f>
        <v/>
      </c>
      <c r="G227" s="114" t="str">
        <f>IF(C227="","",VLOOKUP(C227,Tabela7[],5,0))</f>
        <v/>
      </c>
      <c r="H227" s="32"/>
      <c r="I227" s="27"/>
      <c r="J227" s="33"/>
    </row>
    <row r="228" spans="3:10" x14ac:dyDescent="0.2">
      <c r="C228" s="121"/>
      <c r="D228" s="113" t="str">
        <f>IF(C228="","",VLOOKUP(C228,Tabela7[],2,0))</f>
        <v/>
      </c>
      <c r="E228" s="114" t="str">
        <f>IF(C228="","",VLOOKUP(C228,Tabela7[],3,0))</f>
        <v/>
      </c>
      <c r="F228" s="114" t="str">
        <f>IF(C228="","",VLOOKUP(C228,Tabela7[],4,0))</f>
        <v/>
      </c>
      <c r="G228" s="114" t="str">
        <f>IF(C228="","",VLOOKUP(C228,Tabela7[],5,0))</f>
        <v/>
      </c>
      <c r="H228" s="32"/>
      <c r="I228" s="27"/>
      <c r="J228" s="33"/>
    </row>
    <row r="229" spans="3:10" x14ac:dyDescent="0.2">
      <c r="C229" s="121"/>
      <c r="D229" s="113" t="str">
        <f>IF(C229="","",VLOOKUP(C229,Tabela7[],2,0))</f>
        <v/>
      </c>
      <c r="E229" s="114" t="str">
        <f>IF(C229="","",VLOOKUP(C229,Tabela7[],3,0))</f>
        <v/>
      </c>
      <c r="F229" s="114" t="str">
        <f>IF(C229="","",VLOOKUP(C229,Tabela7[],4,0))</f>
        <v/>
      </c>
      <c r="G229" s="114" t="str">
        <f>IF(C229="","",VLOOKUP(C229,Tabela7[],5,0))</f>
        <v/>
      </c>
      <c r="H229" s="32"/>
      <c r="I229" s="27"/>
      <c r="J229" s="33"/>
    </row>
    <row r="230" spans="3:10" x14ac:dyDescent="0.2">
      <c r="C230" s="121"/>
      <c r="D230" s="113" t="str">
        <f>IF(C230="","",VLOOKUP(C230,Tabela7[],2,0))</f>
        <v/>
      </c>
      <c r="E230" s="114" t="str">
        <f>IF(C230="","",VLOOKUP(C230,Tabela7[],3,0))</f>
        <v/>
      </c>
      <c r="F230" s="114" t="str">
        <f>IF(C230="","",VLOOKUP(C230,Tabela7[],4,0))</f>
        <v/>
      </c>
      <c r="G230" s="114" t="str">
        <f>IF(C230="","",VLOOKUP(C230,Tabela7[],5,0))</f>
        <v/>
      </c>
      <c r="H230" s="32"/>
      <c r="I230" s="27"/>
      <c r="J230" s="33"/>
    </row>
    <row r="231" spans="3:10" x14ac:dyDescent="0.2">
      <c r="C231" s="122" t="s">
        <v>106</v>
      </c>
      <c r="D231" s="115"/>
      <c r="E231" s="116">
        <f>MAX(E216:E225)</f>
        <v>0</v>
      </c>
      <c r="F231" s="116">
        <f>MAX(F216:F225)</f>
        <v>0</v>
      </c>
      <c r="G231" s="116">
        <f>MAX(G216:G225)</f>
        <v>0</v>
      </c>
      <c r="H231" s="32"/>
      <c r="I231" s="27"/>
      <c r="J231" s="33"/>
    </row>
    <row r="232" spans="3:10" ht="15" x14ac:dyDescent="0.25">
      <c r="C232" s="23" t="s">
        <v>238</v>
      </c>
      <c r="D232" s="22"/>
      <c r="E232" s="10"/>
      <c r="F232" s="10"/>
      <c r="G232" s="10"/>
      <c r="H232" s="34"/>
      <c r="I232" s="35"/>
      <c r="J232" s="36"/>
    </row>
    <row r="236" spans="3:10" x14ac:dyDescent="0.2">
      <c r="C236" s="124" t="s">
        <v>121</v>
      </c>
      <c r="D236" s="117"/>
      <c r="E236" s="117"/>
      <c r="F236" s="117"/>
      <c r="G236" s="117"/>
      <c r="H236" s="117"/>
      <c r="I236" s="117"/>
      <c r="J236" s="118"/>
    </row>
    <row r="237" spans="3:10" x14ac:dyDescent="0.2">
      <c r="C237" s="120" t="s">
        <v>123</v>
      </c>
      <c r="D237" s="21" t="s">
        <v>124</v>
      </c>
      <c r="E237" s="24" t="s">
        <v>111</v>
      </c>
      <c r="F237" s="68" t="s">
        <v>112</v>
      </c>
      <c r="G237" s="26" t="s">
        <v>113</v>
      </c>
      <c r="H237" s="21"/>
      <c r="I237" s="21" t="s">
        <v>240</v>
      </c>
      <c r="J237" s="21" t="s">
        <v>239</v>
      </c>
    </row>
    <row r="238" spans="3:10" x14ac:dyDescent="0.2">
      <c r="C238" s="121"/>
      <c r="D238" s="113" t="str">
        <f>IF(C238="","",VLOOKUP(C238,Tabela7[],2,0))</f>
        <v/>
      </c>
      <c r="E238" s="114" t="str">
        <f>IF(C238="","",VLOOKUP(C238,Tabela7[],3,0))</f>
        <v/>
      </c>
      <c r="F238" s="114" t="str">
        <f>IF(C238="","",VLOOKUP(C238,Tabela7[],4,0))</f>
        <v/>
      </c>
      <c r="G238" s="114" t="str">
        <f>IF(C238="","",VLOOKUP(C238,Tabela7[],5,0))</f>
        <v/>
      </c>
      <c r="H238" s="29"/>
      <c r="I238" s="30"/>
      <c r="J238" s="31"/>
    </row>
    <row r="239" spans="3:10" x14ac:dyDescent="0.2">
      <c r="C239" s="121"/>
      <c r="D239" s="113" t="str">
        <f>IF(C239="","",VLOOKUP(C239,Tabela7[],2,0))</f>
        <v/>
      </c>
      <c r="E239" s="114" t="str">
        <f>IF(C239="","",VLOOKUP(C239,Tabela7[],3,0))</f>
        <v/>
      </c>
      <c r="F239" s="114" t="str">
        <f>IF(C239="","",VLOOKUP(C239,Tabela7[],4,0))</f>
        <v/>
      </c>
      <c r="G239" s="114" t="str">
        <f>IF(C239="","",VLOOKUP(C239,Tabela7[],5,0))</f>
        <v/>
      </c>
      <c r="H239" s="32"/>
      <c r="I239" s="27"/>
      <c r="J239" s="33"/>
    </row>
    <row r="240" spans="3:10" x14ac:dyDescent="0.2">
      <c r="C240" s="121"/>
      <c r="D240" s="113" t="str">
        <f>IF(C240="","",VLOOKUP(C240,Tabela7[],2,0))</f>
        <v/>
      </c>
      <c r="E240" s="114" t="str">
        <f>IF(C240="","",VLOOKUP(C240,Tabela7[],3,0))</f>
        <v/>
      </c>
      <c r="F240" s="114" t="str">
        <f>IF(C240="","",VLOOKUP(C240,Tabela7[],4,0))</f>
        <v/>
      </c>
      <c r="G240" s="114" t="str">
        <f>IF(C240="","",VLOOKUP(C240,Tabela7[],5,0))</f>
        <v/>
      </c>
      <c r="H240" s="32"/>
      <c r="I240" s="27"/>
      <c r="J240" s="33"/>
    </row>
    <row r="241" spans="3:10" x14ac:dyDescent="0.2">
      <c r="C241" s="121"/>
      <c r="D241" s="113" t="str">
        <f>IF(C241="","",VLOOKUP(C241,Tabela7[],2,0))</f>
        <v/>
      </c>
      <c r="E241" s="114" t="str">
        <f>IF(C241="","",VLOOKUP(C241,Tabela7[],3,0))</f>
        <v/>
      </c>
      <c r="F241" s="114" t="str">
        <f>IF(C241="","",VLOOKUP(C241,Tabela7[],4,0))</f>
        <v/>
      </c>
      <c r="G241" s="114" t="str">
        <f>IF(C241="","",VLOOKUP(C241,Tabela7[],5,0))</f>
        <v/>
      </c>
      <c r="H241" s="32"/>
      <c r="I241" s="27"/>
      <c r="J241" s="33"/>
    </row>
    <row r="242" spans="3:10" x14ac:dyDescent="0.2">
      <c r="C242" s="121"/>
      <c r="D242" s="113" t="str">
        <f>IF(C242="","",VLOOKUP(C242,Tabela7[],2,0))</f>
        <v/>
      </c>
      <c r="E242" s="114" t="str">
        <f>IF(C242="","",VLOOKUP(C242,Tabela7[],3,0))</f>
        <v/>
      </c>
      <c r="F242" s="114" t="str">
        <f>IF(C242="","",VLOOKUP(C242,Tabela7[],4,0))</f>
        <v/>
      </c>
      <c r="G242" s="114" t="str">
        <f>IF(C242="","",VLOOKUP(C242,Tabela7[],5,0))</f>
        <v/>
      </c>
      <c r="H242" s="32"/>
      <c r="I242" s="27"/>
      <c r="J242" s="33"/>
    </row>
    <row r="243" spans="3:10" x14ac:dyDescent="0.2">
      <c r="C243" s="121"/>
      <c r="D243" s="113" t="str">
        <f>IF(C243="","",VLOOKUP(C243,Tabela7[],2,0))</f>
        <v/>
      </c>
      <c r="E243" s="114" t="str">
        <f>IF(C243="","",VLOOKUP(C243,Tabela7[],3,0))</f>
        <v/>
      </c>
      <c r="F243" s="114" t="str">
        <f>IF(C243="","",VLOOKUP(C243,Tabela7[],4,0))</f>
        <v/>
      </c>
      <c r="G243" s="114" t="str">
        <f>IF(C243="","",VLOOKUP(C243,Tabela7[],5,0))</f>
        <v/>
      </c>
      <c r="H243" s="32"/>
      <c r="I243" s="27"/>
      <c r="J243" s="33"/>
    </row>
    <row r="244" spans="3:10" x14ac:dyDescent="0.2">
      <c r="C244" s="121"/>
      <c r="D244" s="113" t="str">
        <f>IF(C244="","",VLOOKUP(C244,Tabela7[],2,0))</f>
        <v/>
      </c>
      <c r="E244" s="114" t="str">
        <f>IF(C244="","",VLOOKUP(C244,Tabela7[],3,0))</f>
        <v/>
      </c>
      <c r="F244" s="114" t="str">
        <f>IF(C244="","",VLOOKUP(C244,Tabela7[],4,0))</f>
        <v/>
      </c>
      <c r="G244" s="114" t="str">
        <f>IF(C244="","",VLOOKUP(C244,Tabela7[],5,0))</f>
        <v/>
      </c>
      <c r="H244" s="32"/>
      <c r="I244" s="27"/>
      <c r="J244" s="33"/>
    </row>
    <row r="245" spans="3:10" x14ac:dyDescent="0.2">
      <c r="C245" s="121"/>
      <c r="D245" s="113" t="str">
        <f>IF(C245="","",VLOOKUP(C245,Tabela7[],2,0))</f>
        <v/>
      </c>
      <c r="E245" s="114" t="str">
        <f>IF(C245="","",VLOOKUP(C245,Tabela7[],3,0))</f>
        <v/>
      </c>
      <c r="F245" s="114" t="str">
        <f>IF(C245="","",VLOOKUP(C245,Tabela7[],4,0))</f>
        <v/>
      </c>
      <c r="G245" s="114" t="str">
        <f>IF(C245="","",VLOOKUP(C245,Tabela7[],5,0))</f>
        <v/>
      </c>
      <c r="H245" s="32"/>
      <c r="I245" s="27"/>
      <c r="J245" s="33"/>
    </row>
    <row r="246" spans="3:10" x14ac:dyDescent="0.2">
      <c r="C246" s="121"/>
      <c r="D246" s="113" t="str">
        <f>IF(C246="","",VLOOKUP(C246,Tabela7[],2,0))</f>
        <v/>
      </c>
      <c r="E246" s="114" t="str">
        <f>IF(C246="","",VLOOKUP(C246,Tabela7[],3,0))</f>
        <v/>
      </c>
      <c r="F246" s="114" t="str">
        <f>IF(C246="","",VLOOKUP(C246,Tabela7[],4,0))</f>
        <v/>
      </c>
      <c r="G246" s="114" t="str">
        <f>IF(C246="","",VLOOKUP(C246,Tabela7[],5,0))</f>
        <v/>
      </c>
      <c r="H246" s="32"/>
      <c r="I246" s="27"/>
      <c r="J246" s="33"/>
    </row>
    <row r="247" spans="3:10" x14ac:dyDescent="0.2">
      <c r="C247" s="121"/>
      <c r="D247" s="113" t="str">
        <f>IF(C247="","",VLOOKUP(C247,Tabela7[],2,0))</f>
        <v/>
      </c>
      <c r="E247" s="114" t="str">
        <f>IF(C247="","",VLOOKUP(C247,Tabela7[],3,0))</f>
        <v/>
      </c>
      <c r="F247" s="114" t="str">
        <f>IF(C247="","",VLOOKUP(C247,Tabela7[],4,0))</f>
        <v/>
      </c>
      <c r="G247" s="114" t="str">
        <f>IF(C247="","",VLOOKUP(C247,Tabela7[],5,0))</f>
        <v/>
      </c>
      <c r="H247" s="32"/>
      <c r="I247" s="27"/>
      <c r="J247" s="33"/>
    </row>
    <row r="248" spans="3:10" x14ac:dyDescent="0.2">
      <c r="C248" s="121"/>
      <c r="D248" s="113" t="str">
        <f>IF(C248="","",VLOOKUP(C248,Tabela7[],2,0))</f>
        <v/>
      </c>
      <c r="E248" s="114" t="str">
        <f>IF(C248="","",VLOOKUP(C248,Tabela7[],3,0))</f>
        <v/>
      </c>
      <c r="F248" s="114" t="str">
        <f>IF(C248="","",VLOOKUP(C248,Tabela7[],4,0))</f>
        <v/>
      </c>
      <c r="G248" s="114" t="str">
        <f>IF(C248="","",VLOOKUP(C248,Tabela7[],5,0))</f>
        <v/>
      </c>
      <c r="H248" s="32"/>
      <c r="I248" s="27"/>
      <c r="J248" s="33"/>
    </row>
    <row r="249" spans="3:10" x14ac:dyDescent="0.2">
      <c r="C249" s="121"/>
      <c r="D249" s="113" t="str">
        <f>IF(C249="","",VLOOKUP(C249,Tabela7[],2,0))</f>
        <v/>
      </c>
      <c r="E249" s="114" t="str">
        <f>IF(C249="","",VLOOKUP(C249,Tabela7[],3,0))</f>
        <v/>
      </c>
      <c r="F249" s="114" t="str">
        <f>IF(C249="","",VLOOKUP(C249,Tabela7[],4,0))</f>
        <v/>
      </c>
      <c r="G249" s="114" t="str">
        <f>IF(C249="","",VLOOKUP(C249,Tabela7[],5,0))</f>
        <v/>
      </c>
      <c r="H249" s="32"/>
      <c r="I249" s="27"/>
      <c r="J249" s="33"/>
    </row>
    <row r="250" spans="3:10" x14ac:dyDescent="0.2">
      <c r="C250" s="121"/>
      <c r="D250" s="113" t="str">
        <f>IF(C250="","",VLOOKUP(C250,Tabela7[],2,0))</f>
        <v/>
      </c>
      <c r="E250" s="114" t="str">
        <f>IF(C250="","",VLOOKUP(C250,Tabela7[],3,0))</f>
        <v/>
      </c>
      <c r="F250" s="114" t="str">
        <f>IF(C250="","",VLOOKUP(C250,Tabela7[],4,0))</f>
        <v/>
      </c>
      <c r="G250" s="114" t="str">
        <f>IF(C250="","",VLOOKUP(C250,Tabela7[],5,0))</f>
        <v/>
      </c>
      <c r="H250" s="32"/>
      <c r="I250" s="27"/>
      <c r="J250" s="33"/>
    </row>
    <row r="251" spans="3:10" x14ac:dyDescent="0.2">
      <c r="C251" s="121"/>
      <c r="D251" s="113" t="str">
        <f>IF(C251="","",VLOOKUP(C251,Tabela7[],2,0))</f>
        <v/>
      </c>
      <c r="E251" s="114" t="str">
        <f>IF(C251="","",VLOOKUP(C251,Tabela7[],3,0))</f>
        <v/>
      </c>
      <c r="F251" s="114" t="str">
        <f>IF(C251="","",VLOOKUP(C251,Tabela7[],4,0))</f>
        <v/>
      </c>
      <c r="G251" s="114" t="str">
        <f>IF(C251="","",VLOOKUP(C251,Tabela7[],5,0))</f>
        <v/>
      </c>
      <c r="H251" s="32"/>
      <c r="I251" s="27"/>
      <c r="J251" s="33"/>
    </row>
    <row r="252" spans="3:10" x14ac:dyDescent="0.2">
      <c r="C252" s="121"/>
      <c r="D252" s="113" t="str">
        <f>IF(C252="","",VLOOKUP(C252,Tabela7[],2,0))</f>
        <v/>
      </c>
      <c r="E252" s="114" t="str">
        <f>IF(C252="","",VLOOKUP(C252,Tabela7[],3,0))</f>
        <v/>
      </c>
      <c r="F252" s="114" t="str">
        <f>IF(C252="","",VLOOKUP(C252,Tabela7[],4,0))</f>
        <v/>
      </c>
      <c r="G252" s="114" t="str">
        <f>IF(C252="","",VLOOKUP(C252,Tabela7[],5,0))</f>
        <v/>
      </c>
      <c r="H252" s="32"/>
      <c r="I252" s="27"/>
      <c r="J252" s="33"/>
    </row>
    <row r="253" spans="3:10" x14ac:dyDescent="0.2">
      <c r="C253" s="122" t="s">
        <v>106</v>
      </c>
      <c r="D253" s="115"/>
      <c r="E253" s="116">
        <f>MAX(E238:E247)</f>
        <v>0</v>
      </c>
      <c r="F253" s="116">
        <f>MAX(F238:F247)</f>
        <v>0</v>
      </c>
      <c r="G253" s="116">
        <f>MAX(G238:G247)</f>
        <v>0</v>
      </c>
      <c r="H253" s="32"/>
      <c r="I253" s="27"/>
      <c r="J253" s="33"/>
    </row>
    <row r="254" spans="3:10" ht="15" x14ac:dyDescent="0.25">
      <c r="C254" s="23" t="s">
        <v>238</v>
      </c>
      <c r="D254" s="22"/>
      <c r="E254" s="10"/>
      <c r="F254" s="10"/>
      <c r="G254" s="10"/>
      <c r="H254" s="34"/>
      <c r="I254" s="35"/>
      <c r="J254" s="36"/>
    </row>
    <row r="256" spans="3:10" x14ac:dyDescent="0.2">
      <c r="C256" s="124" t="s">
        <v>122</v>
      </c>
      <c r="D256" s="117"/>
      <c r="E256" s="117"/>
      <c r="F256" s="117"/>
      <c r="G256" s="117"/>
      <c r="H256" s="117"/>
      <c r="I256" s="117"/>
      <c r="J256" s="118"/>
    </row>
    <row r="257" spans="3:10" x14ac:dyDescent="0.2">
      <c r="C257" s="120" t="s">
        <v>123</v>
      </c>
      <c r="D257" s="21" t="s">
        <v>124</v>
      </c>
      <c r="E257" s="24" t="s">
        <v>111</v>
      </c>
      <c r="F257" s="68" t="s">
        <v>112</v>
      </c>
      <c r="G257" s="26" t="s">
        <v>113</v>
      </c>
      <c r="H257" s="21"/>
      <c r="I257" s="21" t="s">
        <v>240</v>
      </c>
      <c r="J257" s="21" t="s">
        <v>239</v>
      </c>
    </row>
    <row r="258" spans="3:10" x14ac:dyDescent="0.2">
      <c r="C258" s="121"/>
      <c r="D258" s="113" t="str">
        <f>IF(C258="","",VLOOKUP(C258,Tabela7[],2,0))</f>
        <v/>
      </c>
      <c r="E258" s="114" t="str">
        <f>IF(C258="","",VLOOKUP(C258,Tabela7[],3,0))</f>
        <v/>
      </c>
      <c r="F258" s="114" t="str">
        <f>IF(C258="","",VLOOKUP(C258,Tabela7[],4,0))</f>
        <v/>
      </c>
      <c r="G258" s="114" t="str">
        <f>IF(C258="","",VLOOKUP(C258,Tabela7[],5,0))</f>
        <v/>
      </c>
      <c r="H258" s="29"/>
      <c r="I258" s="30"/>
      <c r="J258" s="31"/>
    </row>
    <row r="259" spans="3:10" x14ac:dyDescent="0.2">
      <c r="C259" s="121"/>
      <c r="D259" s="113" t="str">
        <f>IF(C259="","",VLOOKUP(C259,Tabela7[],2,0))</f>
        <v/>
      </c>
      <c r="E259" s="114" t="str">
        <f>IF(C259="","",VLOOKUP(C259,Tabela7[],3,0))</f>
        <v/>
      </c>
      <c r="F259" s="114" t="str">
        <f>IF(C259="","",VLOOKUP(C259,Tabela7[],4,0))</f>
        <v/>
      </c>
      <c r="G259" s="114" t="str">
        <f>IF(C259="","",VLOOKUP(C259,Tabela7[],5,0))</f>
        <v/>
      </c>
      <c r="H259" s="32"/>
      <c r="I259" s="27"/>
      <c r="J259" s="33"/>
    </row>
    <row r="260" spans="3:10" x14ac:dyDescent="0.2">
      <c r="C260" s="121"/>
      <c r="D260" s="113" t="str">
        <f>IF(C260="","",VLOOKUP(C260,Tabela7[],2,0))</f>
        <v/>
      </c>
      <c r="E260" s="114" t="str">
        <f>IF(C260="","",VLOOKUP(C260,Tabela7[],3,0))</f>
        <v/>
      </c>
      <c r="F260" s="114" t="str">
        <f>IF(C260="","",VLOOKUP(C260,Tabela7[],4,0))</f>
        <v/>
      </c>
      <c r="G260" s="114" t="str">
        <f>IF(C260="","",VLOOKUP(C260,Tabela7[],5,0))</f>
        <v/>
      </c>
      <c r="H260" s="32"/>
      <c r="I260" s="27"/>
      <c r="J260" s="33"/>
    </row>
    <row r="261" spans="3:10" x14ac:dyDescent="0.2">
      <c r="C261" s="121"/>
      <c r="D261" s="113" t="str">
        <f>IF(C261="","",VLOOKUP(C261,Tabela7[],2,0))</f>
        <v/>
      </c>
      <c r="E261" s="114" t="str">
        <f>IF(C261="","",VLOOKUP(C261,Tabela7[],3,0))</f>
        <v/>
      </c>
      <c r="F261" s="114" t="str">
        <f>IF(C261="","",VLOOKUP(C261,Tabela7[],4,0))</f>
        <v/>
      </c>
      <c r="G261" s="114" t="str">
        <f>IF(C261="","",VLOOKUP(C261,Tabela7[],5,0))</f>
        <v/>
      </c>
      <c r="H261" s="32"/>
      <c r="I261" s="27"/>
      <c r="J261" s="33"/>
    </row>
    <row r="262" spans="3:10" x14ac:dyDescent="0.2">
      <c r="C262" s="121"/>
      <c r="D262" s="113" t="str">
        <f>IF(C262="","",VLOOKUP(C262,Tabela7[],2,0))</f>
        <v/>
      </c>
      <c r="E262" s="114" t="str">
        <f>IF(C262="","",VLOOKUP(C262,Tabela7[],3,0))</f>
        <v/>
      </c>
      <c r="F262" s="114" t="str">
        <f>IF(C262="","",VLOOKUP(C262,Tabela7[],4,0))</f>
        <v/>
      </c>
      <c r="G262" s="114" t="str">
        <f>IF(C262="","",VLOOKUP(C262,Tabela7[],5,0))</f>
        <v/>
      </c>
      <c r="H262" s="32"/>
      <c r="I262" s="27"/>
      <c r="J262" s="33"/>
    </row>
    <row r="263" spans="3:10" x14ac:dyDescent="0.2">
      <c r="C263" s="121"/>
      <c r="D263" s="113" t="str">
        <f>IF(C263="","",VLOOKUP(C263,Tabela7[],2,0))</f>
        <v/>
      </c>
      <c r="E263" s="114" t="str">
        <f>IF(C263="","",VLOOKUP(C263,Tabela7[],3,0))</f>
        <v/>
      </c>
      <c r="F263" s="114" t="str">
        <f>IF(C263="","",VLOOKUP(C263,Tabela7[],4,0))</f>
        <v/>
      </c>
      <c r="G263" s="114" t="str">
        <f>IF(C263="","",VLOOKUP(C263,Tabela7[],5,0))</f>
        <v/>
      </c>
      <c r="H263" s="32"/>
      <c r="I263" s="27"/>
      <c r="J263" s="33"/>
    </row>
    <row r="264" spans="3:10" x14ac:dyDescent="0.2">
      <c r="C264" s="121"/>
      <c r="D264" s="113" t="str">
        <f>IF(C264="","",VLOOKUP(C264,Tabela7[],2,0))</f>
        <v/>
      </c>
      <c r="E264" s="114" t="str">
        <f>IF(C264="","",VLOOKUP(C264,Tabela7[],3,0))</f>
        <v/>
      </c>
      <c r="F264" s="114" t="str">
        <f>IF(C264="","",VLOOKUP(C264,Tabela7[],4,0))</f>
        <v/>
      </c>
      <c r="G264" s="114" t="str">
        <f>IF(C264="","",VLOOKUP(C264,Tabela7[],5,0))</f>
        <v/>
      </c>
      <c r="H264" s="32"/>
      <c r="I264" s="27"/>
      <c r="J264" s="33"/>
    </row>
    <row r="265" spans="3:10" x14ac:dyDescent="0.2">
      <c r="C265" s="121"/>
      <c r="D265" s="113" t="str">
        <f>IF(C265="","",VLOOKUP(C265,Tabela7[],2,0))</f>
        <v/>
      </c>
      <c r="E265" s="114" t="str">
        <f>IF(C265="","",VLOOKUP(C265,Tabela7[],3,0))</f>
        <v/>
      </c>
      <c r="F265" s="114" t="str">
        <f>IF(C265="","",VLOOKUP(C265,Tabela7[],4,0))</f>
        <v/>
      </c>
      <c r="G265" s="114" t="str">
        <f>IF(C265="","",VLOOKUP(C265,Tabela7[],5,0))</f>
        <v/>
      </c>
      <c r="H265" s="32"/>
      <c r="I265" s="27"/>
      <c r="J265" s="33"/>
    </row>
    <row r="266" spans="3:10" x14ac:dyDescent="0.2">
      <c r="C266" s="121"/>
      <c r="D266" s="113" t="str">
        <f>IF(C266="","",VLOOKUP(C266,Tabela7[],2,0))</f>
        <v/>
      </c>
      <c r="E266" s="114" t="str">
        <f>IF(C266="","",VLOOKUP(C266,Tabela7[],3,0))</f>
        <v/>
      </c>
      <c r="F266" s="114" t="str">
        <f>IF(C266="","",VLOOKUP(C266,Tabela7[],4,0))</f>
        <v/>
      </c>
      <c r="G266" s="114" t="str">
        <f>IF(C266="","",VLOOKUP(C266,Tabela7[],5,0))</f>
        <v/>
      </c>
      <c r="H266" s="32"/>
      <c r="I266" s="27"/>
      <c r="J266" s="33"/>
    </row>
    <row r="267" spans="3:10" x14ac:dyDescent="0.2">
      <c r="C267" s="121"/>
      <c r="D267" s="113" t="str">
        <f>IF(C267="","",VLOOKUP(C267,Tabela7[],2,0))</f>
        <v/>
      </c>
      <c r="E267" s="114" t="str">
        <f>IF(C267="","",VLOOKUP(C267,Tabela7[],3,0))</f>
        <v/>
      </c>
      <c r="F267" s="114" t="str">
        <f>IF(C267="","",VLOOKUP(C267,Tabela7[],4,0))</f>
        <v/>
      </c>
      <c r="G267" s="114" t="str">
        <f>IF(C267="","",VLOOKUP(C267,Tabela7[],5,0))</f>
        <v/>
      </c>
      <c r="H267" s="32"/>
      <c r="I267" s="27"/>
      <c r="J267" s="33"/>
    </row>
    <row r="268" spans="3:10" x14ac:dyDescent="0.2">
      <c r="C268" s="121"/>
      <c r="D268" s="113" t="str">
        <f>IF(C268="","",VLOOKUP(C268,Tabela7[],2,0))</f>
        <v/>
      </c>
      <c r="E268" s="114" t="str">
        <f>IF(C268="","",VLOOKUP(C268,Tabela7[],3,0))</f>
        <v/>
      </c>
      <c r="F268" s="114" t="str">
        <f>IF(C268="","",VLOOKUP(C268,Tabela7[],4,0))</f>
        <v/>
      </c>
      <c r="G268" s="114" t="str">
        <f>IF(C268="","",VLOOKUP(C268,Tabela7[],5,0))</f>
        <v/>
      </c>
      <c r="H268" s="32"/>
      <c r="I268" s="27"/>
      <c r="J268" s="33"/>
    </row>
    <row r="269" spans="3:10" x14ac:dyDescent="0.2">
      <c r="C269" s="121"/>
      <c r="D269" s="113" t="str">
        <f>IF(C269="","",VLOOKUP(C269,Tabela7[],2,0))</f>
        <v/>
      </c>
      <c r="E269" s="114" t="str">
        <f>IF(C269="","",VLOOKUP(C269,Tabela7[],3,0))</f>
        <v/>
      </c>
      <c r="F269" s="114" t="str">
        <f>IF(C269="","",VLOOKUP(C269,Tabela7[],4,0))</f>
        <v/>
      </c>
      <c r="G269" s="114" t="str">
        <f>IF(C269="","",VLOOKUP(C269,Tabela7[],5,0))</f>
        <v/>
      </c>
      <c r="H269" s="32"/>
      <c r="I269" s="27"/>
      <c r="J269" s="33"/>
    </row>
    <row r="270" spans="3:10" x14ac:dyDescent="0.2">
      <c r="C270" s="121"/>
      <c r="D270" s="113" t="str">
        <f>IF(C270="","",VLOOKUP(C270,Tabela7[],2,0))</f>
        <v/>
      </c>
      <c r="E270" s="114" t="str">
        <f>IF(C270="","",VLOOKUP(C270,Tabela7[],3,0))</f>
        <v/>
      </c>
      <c r="F270" s="114" t="str">
        <f>IF(C270="","",VLOOKUP(C270,Tabela7[],4,0))</f>
        <v/>
      </c>
      <c r="G270" s="114" t="str">
        <f>IF(C270="","",VLOOKUP(C270,Tabela7[],5,0))</f>
        <v/>
      </c>
      <c r="H270" s="32"/>
      <c r="I270" s="27"/>
      <c r="J270" s="33"/>
    </row>
    <row r="271" spans="3:10" x14ac:dyDescent="0.2">
      <c r="C271" s="121"/>
      <c r="D271" s="113" t="str">
        <f>IF(C271="","",VLOOKUP(C271,Tabela7[],2,0))</f>
        <v/>
      </c>
      <c r="E271" s="114" t="str">
        <f>IF(C271="","",VLOOKUP(C271,Tabela7[],3,0))</f>
        <v/>
      </c>
      <c r="F271" s="114" t="str">
        <f>IF(C271="","",VLOOKUP(C271,Tabela7[],4,0))</f>
        <v/>
      </c>
      <c r="G271" s="114" t="str">
        <f>IF(C271="","",VLOOKUP(C271,Tabela7[],5,0))</f>
        <v/>
      </c>
      <c r="H271" s="32"/>
      <c r="I271" s="27"/>
      <c r="J271" s="33"/>
    </row>
    <row r="272" spans="3:10" x14ac:dyDescent="0.2">
      <c r="C272" s="121"/>
      <c r="D272" s="113" t="str">
        <f>IF(C272="","",VLOOKUP(C272,Tabela7[],2,0))</f>
        <v/>
      </c>
      <c r="E272" s="114" t="str">
        <f>IF(C272="","",VLOOKUP(C272,Tabela7[],3,0))</f>
        <v/>
      </c>
      <c r="F272" s="114" t="str">
        <f>IF(C272="","",VLOOKUP(C272,Tabela7[],4,0))</f>
        <v/>
      </c>
      <c r="G272" s="114" t="str">
        <f>IF(C272="","",VLOOKUP(C272,Tabela7[],5,0))</f>
        <v/>
      </c>
      <c r="H272" s="32"/>
      <c r="I272" s="27"/>
      <c r="J272" s="33"/>
    </row>
    <row r="273" spans="3:10" x14ac:dyDescent="0.2">
      <c r="C273" s="122" t="s">
        <v>106</v>
      </c>
      <c r="D273" s="115"/>
      <c r="E273" s="116">
        <f>MAX(E258:E267)</f>
        <v>0</v>
      </c>
      <c r="F273" s="116">
        <f>MAX(F258:F267)</f>
        <v>0</v>
      </c>
      <c r="G273" s="116">
        <f>MAX(G258:G267)</f>
        <v>0</v>
      </c>
      <c r="H273" s="32"/>
      <c r="I273" s="27"/>
      <c r="J273" s="33"/>
    </row>
    <row r="274" spans="3:10" ht="15" x14ac:dyDescent="0.25">
      <c r="C274" s="23" t="s">
        <v>238</v>
      </c>
      <c r="D274" s="22"/>
      <c r="E274" s="10"/>
      <c r="F274" s="10"/>
      <c r="G274" s="10"/>
      <c r="H274" s="34"/>
      <c r="I274" s="35"/>
      <c r="J274" s="36"/>
    </row>
  </sheetData>
  <sheetProtection selectLockedCells="1"/>
  <mergeCells count="5">
    <mergeCell ref="L5:M5"/>
    <mergeCell ref="P5:Q5"/>
    <mergeCell ref="T5:U5"/>
    <mergeCell ref="L2:V3"/>
    <mergeCell ref="C2:J3"/>
  </mergeCells>
  <conditionalFormatting sqref="E23:G23">
    <cfRule type="expression" dxfId="44" priority="46">
      <formula>E22=2</formula>
    </cfRule>
    <cfRule type="expression" dxfId="43" priority="47">
      <formula>E22=1</formula>
    </cfRule>
    <cfRule type="expression" dxfId="42" priority="48">
      <formula>E22=0</formula>
    </cfRule>
  </conditionalFormatting>
  <conditionalFormatting sqref="E44:G44">
    <cfRule type="expression" dxfId="41" priority="40">
      <formula>E43=2</formula>
    </cfRule>
    <cfRule type="expression" dxfId="40" priority="41">
      <formula>E43=1</formula>
    </cfRule>
    <cfRule type="expression" dxfId="39" priority="42">
      <formula>E43=0</formula>
    </cfRule>
  </conditionalFormatting>
  <conditionalFormatting sqref="E65:G65">
    <cfRule type="expression" dxfId="38" priority="37">
      <formula>E64=2</formula>
    </cfRule>
    <cfRule type="expression" dxfId="37" priority="38">
      <formula>E64=1</formula>
    </cfRule>
    <cfRule type="expression" dxfId="36" priority="39">
      <formula>E64=0</formula>
    </cfRule>
  </conditionalFormatting>
  <conditionalFormatting sqref="E107:G107">
    <cfRule type="expression" dxfId="35" priority="31">
      <formula>E106=2</formula>
    </cfRule>
    <cfRule type="expression" dxfId="34" priority="32">
      <formula>E106=1</formula>
    </cfRule>
    <cfRule type="expression" dxfId="33" priority="33">
      <formula>E106=0</formula>
    </cfRule>
  </conditionalFormatting>
  <conditionalFormatting sqref="E86:G86">
    <cfRule type="expression" dxfId="32" priority="34">
      <formula>E85=2</formula>
    </cfRule>
    <cfRule type="expression" dxfId="31" priority="35">
      <formula>E85=1</formula>
    </cfRule>
    <cfRule type="expression" dxfId="30" priority="36">
      <formula>E85=0</formula>
    </cfRule>
  </conditionalFormatting>
  <conditionalFormatting sqref="E127:G127">
    <cfRule type="expression" dxfId="29" priority="28">
      <formula>E126=2</formula>
    </cfRule>
    <cfRule type="expression" dxfId="28" priority="29">
      <formula>E126=1</formula>
    </cfRule>
    <cfRule type="expression" dxfId="27" priority="30">
      <formula>E126=0</formula>
    </cfRule>
  </conditionalFormatting>
  <conditionalFormatting sqref="E148:G148">
    <cfRule type="expression" dxfId="26" priority="25">
      <formula>E147=2</formula>
    </cfRule>
    <cfRule type="expression" dxfId="25" priority="26">
      <formula>E147=1</formula>
    </cfRule>
    <cfRule type="expression" dxfId="24" priority="27">
      <formula>E147=0</formula>
    </cfRule>
  </conditionalFormatting>
  <conditionalFormatting sqref="E190:G190">
    <cfRule type="expression" dxfId="23" priority="19">
      <formula>E189=2</formula>
    </cfRule>
    <cfRule type="expression" dxfId="22" priority="20">
      <formula>E189=1</formula>
    </cfRule>
    <cfRule type="expression" dxfId="21" priority="21">
      <formula>E189=0</formula>
    </cfRule>
  </conditionalFormatting>
  <conditionalFormatting sqref="E211:G211">
    <cfRule type="expression" dxfId="20" priority="13">
      <formula>E210=2</formula>
    </cfRule>
    <cfRule type="expression" dxfId="19" priority="14">
      <formula>E210=1</formula>
    </cfRule>
    <cfRule type="expression" dxfId="18" priority="15">
      <formula>E210=0</formula>
    </cfRule>
  </conditionalFormatting>
  <conditionalFormatting sqref="E232:G232">
    <cfRule type="expression" dxfId="17" priority="10">
      <formula>E231=2</formula>
    </cfRule>
    <cfRule type="expression" dxfId="16" priority="11">
      <formula>E231=1</formula>
    </cfRule>
    <cfRule type="expression" dxfId="15" priority="12">
      <formula>E231=0</formula>
    </cfRule>
  </conditionalFormatting>
  <conditionalFormatting sqref="E254:G254">
    <cfRule type="expression" dxfId="14" priority="7">
      <formula>E253=2</formula>
    </cfRule>
    <cfRule type="expression" dxfId="13" priority="8">
      <formula>E253=1</formula>
    </cfRule>
    <cfRule type="expression" dxfId="12" priority="9">
      <formula>E253=0</formula>
    </cfRule>
  </conditionalFormatting>
  <conditionalFormatting sqref="E274:G274">
    <cfRule type="expression" dxfId="11" priority="4">
      <formula>E273=2</formula>
    </cfRule>
    <cfRule type="expression" dxfId="10" priority="5">
      <formula>E273=1</formula>
    </cfRule>
    <cfRule type="expression" dxfId="9" priority="6">
      <formula>E273=0</formula>
    </cfRule>
  </conditionalFormatting>
  <conditionalFormatting sqref="E169:G169">
    <cfRule type="expression" dxfId="8" priority="1">
      <formula>E168=2</formula>
    </cfRule>
    <cfRule type="expression" dxfId="7" priority="2">
      <formula>E168=1</formula>
    </cfRule>
    <cfRule type="expression" dxfId="6" priority="3">
      <formula>E168=0</formula>
    </cfRule>
  </conditionalFormatting>
  <dataValidations count="2">
    <dataValidation type="list" allowBlank="1" showInputMessage="1" showErrorMessage="1" sqref="C28:C42 C49:C63 C132:C146 C7:C13">
      <formula1>$C$5:$C$112</formula1>
    </dataValidation>
    <dataValidation type="list" errorStyle="warning" allowBlank="1" showInputMessage="1" showErrorMessage="1" promptTitle="Código de Perigo" prompt="Inserir o código de perigo" sqref="C91:C105">
      <formula1>$C$5:$C$112</formula1>
    </dataValidation>
  </dataValidations>
  <pageMargins left="0.7" right="0.7" top="0.75" bottom="0.75" header="0.3" footer="0.3"/>
  <pageSetup paperSize="9" scale="11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'3 - Criterios'!$C$6:$C$113</xm:f>
          </x14:formula1>
          <xm:sqref>C111:C125 C14:C21</xm:sqref>
        </x14:dataValidation>
        <x14:dataValidation type="list" errorStyle="warning" allowBlank="1" showInputMessage="1" showErrorMessage="1" promptTitle="Código de Perigo" prompt="Inserir o código de perigo">
          <x14:formula1>
            <xm:f>'3 - Criterios'!$C$6:$C$113</xm:f>
          </x14:formula1>
          <xm:sqref>C70:C84 C174:C188 C195:C209 C216:C230 C238:C252 C258:C272 C153:C167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20"/>
  <sheetViews>
    <sheetView showGridLines="0" topLeftCell="A7" workbookViewId="0">
      <selection activeCell="D17" sqref="D17"/>
    </sheetView>
  </sheetViews>
  <sheetFormatPr defaultColWidth="8.7109375" defaultRowHeight="14.25" x14ac:dyDescent="0.2"/>
  <cols>
    <col min="1" max="1" width="3" style="15" customWidth="1"/>
    <col min="2" max="2" width="15.85546875" style="15" bestFit="1" customWidth="1"/>
    <col min="3" max="3" width="18.7109375" style="15" customWidth="1"/>
    <col min="4" max="4" width="132.140625" style="15" bestFit="1" customWidth="1"/>
    <col min="5" max="5" width="14.85546875" style="53" customWidth="1"/>
    <col min="6" max="6" width="15" style="53" bestFit="1" customWidth="1"/>
    <col min="7" max="7" width="14.85546875" style="53" bestFit="1" customWidth="1"/>
    <col min="8" max="16384" width="8.7109375" style="15"/>
  </cols>
  <sheetData>
    <row r="1" spans="2:7" ht="15" customHeight="1" x14ac:dyDescent="0.2"/>
    <row r="2" spans="2:7" ht="15" customHeight="1" x14ac:dyDescent="0.2">
      <c r="B2" s="142" t="s">
        <v>250</v>
      </c>
      <c r="C2" s="143"/>
      <c r="D2" s="143"/>
      <c r="E2" s="143"/>
      <c r="F2" s="143"/>
      <c r="G2" s="144"/>
    </row>
    <row r="3" spans="2:7" ht="15" customHeight="1" x14ac:dyDescent="0.2">
      <c r="B3" s="145"/>
      <c r="C3" s="146"/>
      <c r="D3" s="146"/>
      <c r="E3" s="146"/>
      <c r="F3" s="146"/>
      <c r="G3" s="147"/>
    </row>
    <row r="4" spans="2:7" ht="15" customHeight="1" x14ac:dyDescent="0.2"/>
    <row r="5" spans="2:7" ht="15" x14ac:dyDescent="0.25">
      <c r="B5" s="19" t="s">
        <v>231</v>
      </c>
      <c r="C5" s="20" t="s">
        <v>123</v>
      </c>
      <c r="D5" s="20" t="s">
        <v>124</v>
      </c>
      <c r="E5" s="54" t="s">
        <v>235</v>
      </c>
      <c r="F5" s="55" t="s">
        <v>236</v>
      </c>
      <c r="G5" s="55" t="s">
        <v>237</v>
      </c>
    </row>
    <row r="6" spans="2:7" ht="15" customHeight="1" x14ac:dyDescent="0.2">
      <c r="B6" s="69" t="s">
        <v>232</v>
      </c>
      <c r="C6" s="70" t="s">
        <v>1</v>
      </c>
      <c r="D6" s="71" t="s">
        <v>125</v>
      </c>
      <c r="E6" s="72">
        <v>2</v>
      </c>
      <c r="F6" s="73"/>
      <c r="G6" s="74"/>
    </row>
    <row r="7" spans="2:7" ht="15" customHeight="1" x14ac:dyDescent="0.2">
      <c r="B7" s="75"/>
      <c r="C7" s="70" t="s">
        <v>5</v>
      </c>
      <c r="D7" s="71" t="s">
        <v>126</v>
      </c>
      <c r="E7" s="72">
        <v>2</v>
      </c>
      <c r="F7" s="76"/>
      <c r="G7" s="77"/>
    </row>
    <row r="8" spans="2:7" ht="15" customHeight="1" x14ac:dyDescent="0.2">
      <c r="B8" s="75"/>
      <c r="C8" s="70" t="s">
        <v>7</v>
      </c>
      <c r="D8" s="71" t="s">
        <v>127</v>
      </c>
      <c r="E8" s="72">
        <v>2</v>
      </c>
      <c r="F8" s="76"/>
      <c r="G8" s="77"/>
    </row>
    <row r="9" spans="2:7" ht="15" customHeight="1" x14ac:dyDescent="0.2">
      <c r="B9" s="75"/>
      <c r="C9" s="70" t="s">
        <v>9</v>
      </c>
      <c r="D9" s="71" t="s">
        <v>128</v>
      </c>
      <c r="E9" s="72">
        <v>2</v>
      </c>
      <c r="F9" s="76"/>
      <c r="G9" s="77"/>
    </row>
    <row r="10" spans="2:7" ht="15" customHeight="1" x14ac:dyDescent="0.2">
      <c r="B10" s="75"/>
      <c r="C10" s="70" t="s">
        <v>129</v>
      </c>
      <c r="D10" s="71" t="s">
        <v>130</v>
      </c>
      <c r="E10" s="72">
        <v>1</v>
      </c>
      <c r="F10" s="76"/>
      <c r="G10" s="77"/>
    </row>
    <row r="11" spans="2:7" ht="15" customHeight="1" x14ac:dyDescent="0.2">
      <c r="B11" s="75"/>
      <c r="C11" s="70" t="s">
        <v>13</v>
      </c>
      <c r="D11" s="71" t="s">
        <v>131</v>
      </c>
      <c r="E11" s="72">
        <v>2</v>
      </c>
      <c r="F11" s="76"/>
      <c r="G11" s="77"/>
    </row>
    <row r="12" spans="2:7" ht="15" customHeight="1" x14ac:dyDescent="0.2">
      <c r="B12" s="75"/>
      <c r="C12" s="70" t="s">
        <v>107</v>
      </c>
      <c r="D12" s="78" t="s">
        <v>214</v>
      </c>
      <c r="E12" s="72">
        <v>2</v>
      </c>
      <c r="F12" s="76"/>
      <c r="G12" s="77"/>
    </row>
    <row r="13" spans="2:7" ht="15" customHeight="1" x14ac:dyDescent="0.2">
      <c r="B13" s="75"/>
      <c r="C13" s="70" t="s">
        <v>108</v>
      </c>
      <c r="D13" s="78" t="s">
        <v>215</v>
      </c>
      <c r="E13" s="72">
        <v>2</v>
      </c>
      <c r="F13" s="76"/>
      <c r="G13" s="77"/>
    </row>
    <row r="14" spans="2:7" ht="15" customHeight="1" x14ac:dyDescent="0.2">
      <c r="B14" s="75"/>
      <c r="C14" s="70" t="s">
        <v>109</v>
      </c>
      <c r="D14" s="78" t="s">
        <v>216</v>
      </c>
      <c r="E14" s="72">
        <v>2</v>
      </c>
      <c r="F14" s="76"/>
      <c r="G14" s="77"/>
    </row>
    <row r="15" spans="2:7" ht="15" customHeight="1" x14ac:dyDescent="0.2">
      <c r="B15" s="75"/>
      <c r="C15" s="70" t="s">
        <v>15</v>
      </c>
      <c r="D15" s="71" t="s">
        <v>132</v>
      </c>
      <c r="E15" s="72">
        <v>2</v>
      </c>
      <c r="F15" s="76"/>
      <c r="G15" s="77"/>
    </row>
    <row r="16" spans="2:7" ht="15" customHeight="1" x14ac:dyDescent="0.2">
      <c r="B16" s="75"/>
      <c r="C16" s="70" t="s">
        <v>17</v>
      </c>
      <c r="D16" s="78" t="s">
        <v>133</v>
      </c>
      <c r="E16" s="72">
        <v>1</v>
      </c>
      <c r="F16" s="76"/>
      <c r="G16" s="77"/>
    </row>
    <row r="17" spans="2:7" ht="15" customHeight="1" x14ac:dyDescent="0.2">
      <c r="B17" s="75"/>
      <c r="C17" s="70" t="s">
        <v>19</v>
      </c>
      <c r="D17" s="79" t="s">
        <v>134</v>
      </c>
      <c r="E17" s="72">
        <v>2</v>
      </c>
      <c r="F17" s="76"/>
      <c r="G17" s="77"/>
    </row>
    <row r="18" spans="2:7" ht="15" customHeight="1" x14ac:dyDescent="0.2">
      <c r="B18" s="75"/>
      <c r="C18" s="70" t="s">
        <v>21</v>
      </c>
      <c r="D18" s="79" t="s">
        <v>135</v>
      </c>
      <c r="E18" s="72">
        <v>1</v>
      </c>
      <c r="F18" s="76"/>
      <c r="G18" s="77"/>
    </row>
    <row r="19" spans="2:7" x14ac:dyDescent="0.2">
      <c r="B19" s="75"/>
      <c r="C19" s="70" t="s">
        <v>23</v>
      </c>
      <c r="D19" s="71" t="s">
        <v>137</v>
      </c>
      <c r="E19" s="72">
        <v>2</v>
      </c>
      <c r="F19" s="76"/>
      <c r="G19" s="77"/>
    </row>
    <row r="20" spans="2:7" ht="15" customHeight="1" x14ac:dyDescent="0.2">
      <c r="B20" s="75"/>
      <c r="C20" s="70" t="s">
        <v>25</v>
      </c>
      <c r="D20" s="71" t="s">
        <v>253</v>
      </c>
      <c r="E20" s="72">
        <v>2</v>
      </c>
      <c r="F20" s="76"/>
      <c r="G20" s="77"/>
    </row>
    <row r="21" spans="2:7" ht="15" customHeight="1" x14ac:dyDescent="0.2">
      <c r="B21" s="75"/>
      <c r="C21" s="70" t="s">
        <v>27</v>
      </c>
      <c r="D21" s="71" t="s">
        <v>138</v>
      </c>
      <c r="E21" s="72">
        <v>1</v>
      </c>
      <c r="F21" s="76"/>
      <c r="G21" s="77"/>
    </row>
    <row r="22" spans="2:7" ht="15" customHeight="1" x14ac:dyDescent="0.2">
      <c r="B22" s="75"/>
      <c r="C22" s="70" t="s">
        <v>29</v>
      </c>
      <c r="D22" s="71" t="s">
        <v>139</v>
      </c>
      <c r="E22" s="72">
        <v>1</v>
      </c>
      <c r="F22" s="76"/>
      <c r="G22" s="77"/>
    </row>
    <row r="23" spans="2:7" ht="15" customHeight="1" x14ac:dyDescent="0.2">
      <c r="B23" s="75"/>
      <c r="C23" s="70" t="s">
        <v>242</v>
      </c>
      <c r="D23" s="71" t="s">
        <v>140</v>
      </c>
      <c r="E23" s="72">
        <v>2</v>
      </c>
      <c r="F23" s="76"/>
      <c r="G23" s="77"/>
    </row>
    <row r="24" spans="2:7" ht="15" customHeight="1" x14ac:dyDescent="0.2">
      <c r="B24" s="75"/>
      <c r="C24" s="70" t="s">
        <v>243</v>
      </c>
      <c r="D24" s="71" t="s">
        <v>140</v>
      </c>
      <c r="E24" s="72">
        <v>1</v>
      </c>
      <c r="F24" s="76"/>
      <c r="G24" s="77"/>
    </row>
    <row r="25" spans="2:7" ht="15" customHeight="1" x14ac:dyDescent="0.2">
      <c r="B25" s="75"/>
      <c r="C25" s="70" t="s">
        <v>33</v>
      </c>
      <c r="D25" s="79" t="s">
        <v>136</v>
      </c>
      <c r="E25" s="72">
        <v>1</v>
      </c>
      <c r="F25" s="76"/>
      <c r="G25" s="77"/>
    </row>
    <row r="26" spans="2:7" ht="15" customHeight="1" x14ac:dyDescent="0.2">
      <c r="B26" s="75"/>
      <c r="C26" s="70" t="s">
        <v>35</v>
      </c>
      <c r="D26" s="79" t="s">
        <v>217</v>
      </c>
      <c r="E26" s="72">
        <v>2</v>
      </c>
      <c r="F26" s="76"/>
      <c r="G26" s="77"/>
    </row>
    <row r="27" spans="2:7" ht="15" customHeight="1" x14ac:dyDescent="0.2">
      <c r="B27" s="75"/>
      <c r="C27" s="70" t="s">
        <v>37</v>
      </c>
      <c r="D27" s="79" t="s">
        <v>218</v>
      </c>
      <c r="E27" s="72">
        <v>1</v>
      </c>
      <c r="F27" s="76"/>
      <c r="G27" s="77"/>
    </row>
    <row r="28" spans="2:7" ht="15" customHeight="1" x14ac:dyDescent="0.2">
      <c r="B28" s="75"/>
      <c r="C28" s="70" t="s">
        <v>110</v>
      </c>
      <c r="D28" s="78" t="s">
        <v>219</v>
      </c>
      <c r="E28" s="72">
        <v>2</v>
      </c>
      <c r="F28" s="76"/>
      <c r="G28" s="77"/>
    </row>
    <row r="29" spans="2:7" ht="15" customHeight="1" x14ac:dyDescent="0.2">
      <c r="B29" s="75"/>
      <c r="C29" s="70" t="s">
        <v>40</v>
      </c>
      <c r="D29" s="71" t="s">
        <v>148</v>
      </c>
      <c r="E29" s="72">
        <v>2</v>
      </c>
      <c r="F29" s="76"/>
      <c r="G29" s="77"/>
    </row>
    <row r="30" spans="2:7" ht="15" customHeight="1" x14ac:dyDescent="0.2">
      <c r="B30" s="75"/>
      <c r="C30" s="70" t="s">
        <v>42</v>
      </c>
      <c r="D30" s="78" t="s">
        <v>220</v>
      </c>
      <c r="E30" s="72">
        <v>2</v>
      </c>
      <c r="F30" s="76"/>
      <c r="G30" s="77"/>
    </row>
    <row r="31" spans="2:7" ht="15" customHeight="1" x14ac:dyDescent="0.2">
      <c r="B31" s="75"/>
      <c r="C31" s="70" t="s">
        <v>178</v>
      </c>
      <c r="D31" s="71" t="s">
        <v>149</v>
      </c>
      <c r="E31" s="72">
        <v>2</v>
      </c>
      <c r="F31" s="76"/>
      <c r="G31" s="77"/>
    </row>
    <row r="32" spans="2:7" ht="15" customHeight="1" x14ac:dyDescent="0.2">
      <c r="B32" s="75"/>
      <c r="C32" s="70" t="s">
        <v>179</v>
      </c>
      <c r="D32" s="71" t="s">
        <v>150</v>
      </c>
      <c r="E32" s="72">
        <v>1</v>
      </c>
      <c r="F32" s="76"/>
      <c r="G32" s="77"/>
    </row>
    <row r="33" spans="2:7" ht="15" customHeight="1" x14ac:dyDescent="0.2">
      <c r="B33" s="75"/>
      <c r="C33" s="70" t="s">
        <v>46</v>
      </c>
      <c r="D33" s="71" t="s">
        <v>177</v>
      </c>
      <c r="E33" s="72">
        <v>2</v>
      </c>
      <c r="F33" s="76"/>
      <c r="G33" s="77"/>
    </row>
    <row r="34" spans="2:7" ht="15" customHeight="1" x14ac:dyDescent="0.2">
      <c r="B34" s="75"/>
      <c r="C34" s="70" t="s">
        <v>48</v>
      </c>
      <c r="D34" s="71" t="s">
        <v>141</v>
      </c>
      <c r="E34" s="72">
        <v>2</v>
      </c>
      <c r="F34" s="76"/>
      <c r="G34" s="77"/>
    </row>
    <row r="35" spans="2:7" ht="15" customHeight="1" x14ac:dyDescent="0.2">
      <c r="B35" s="75"/>
      <c r="C35" s="70" t="s">
        <v>50</v>
      </c>
      <c r="D35" s="79" t="s">
        <v>142</v>
      </c>
      <c r="E35" s="72">
        <v>1</v>
      </c>
      <c r="F35" s="76"/>
      <c r="G35" s="77"/>
    </row>
    <row r="36" spans="2:7" ht="15" customHeight="1" x14ac:dyDescent="0.2">
      <c r="B36" s="75"/>
      <c r="C36" s="70" t="s">
        <v>52</v>
      </c>
      <c r="D36" s="79" t="s">
        <v>143</v>
      </c>
      <c r="E36" s="72">
        <v>2</v>
      </c>
      <c r="F36" s="76"/>
      <c r="G36" s="77"/>
    </row>
    <row r="37" spans="2:7" ht="15" customHeight="1" x14ac:dyDescent="0.2">
      <c r="B37" s="75"/>
      <c r="C37" s="70" t="s">
        <v>244</v>
      </c>
      <c r="D37" s="71" t="s">
        <v>144</v>
      </c>
      <c r="E37" s="72">
        <v>2</v>
      </c>
      <c r="F37" s="76"/>
      <c r="G37" s="77"/>
    </row>
    <row r="38" spans="2:7" ht="15" customHeight="1" x14ac:dyDescent="0.2">
      <c r="B38" s="75"/>
      <c r="C38" s="70" t="s">
        <v>245</v>
      </c>
      <c r="D38" s="71" t="s">
        <v>144</v>
      </c>
      <c r="E38" s="72">
        <v>1</v>
      </c>
      <c r="F38" s="76"/>
      <c r="G38" s="77"/>
    </row>
    <row r="39" spans="2:7" ht="15" customHeight="1" x14ac:dyDescent="0.2">
      <c r="B39" s="75"/>
      <c r="C39" s="70" t="s">
        <v>56</v>
      </c>
      <c r="D39" s="71" t="s">
        <v>145</v>
      </c>
      <c r="E39" s="72">
        <v>2</v>
      </c>
      <c r="F39" s="76"/>
      <c r="G39" s="77"/>
    </row>
    <row r="40" spans="2:7" ht="15" customHeight="1" x14ac:dyDescent="0.2">
      <c r="B40" s="75"/>
      <c r="C40" s="70" t="s">
        <v>58</v>
      </c>
      <c r="D40" s="71" t="s">
        <v>146</v>
      </c>
      <c r="E40" s="72">
        <v>2</v>
      </c>
      <c r="F40" s="76"/>
      <c r="G40" s="77"/>
    </row>
    <row r="41" spans="2:7" ht="15" customHeight="1" x14ac:dyDescent="0.2">
      <c r="B41" s="75"/>
      <c r="C41" s="70" t="s">
        <v>246</v>
      </c>
      <c r="D41" s="71" t="s">
        <v>147</v>
      </c>
      <c r="E41" s="72">
        <v>2</v>
      </c>
      <c r="F41" s="76"/>
      <c r="G41" s="77"/>
    </row>
    <row r="42" spans="2:7" ht="15" customHeight="1" x14ac:dyDescent="0.2">
      <c r="B42" s="75"/>
      <c r="C42" s="70" t="s">
        <v>247</v>
      </c>
      <c r="D42" s="71" t="s">
        <v>147</v>
      </c>
      <c r="E42" s="72">
        <v>1</v>
      </c>
      <c r="F42" s="76"/>
      <c r="G42" s="77"/>
    </row>
    <row r="43" spans="2:7" ht="15" customHeight="1" x14ac:dyDescent="0.2">
      <c r="B43" s="75"/>
      <c r="C43" s="70" t="s">
        <v>62</v>
      </c>
      <c r="D43" s="79" t="s">
        <v>152</v>
      </c>
      <c r="E43" s="72">
        <v>1</v>
      </c>
      <c r="F43" s="76"/>
      <c r="G43" s="77"/>
    </row>
    <row r="44" spans="2:7" ht="15" customHeight="1" x14ac:dyDescent="0.2">
      <c r="B44" s="75"/>
      <c r="C44" s="70" t="s">
        <v>64</v>
      </c>
      <c r="D44" s="79" t="s">
        <v>153</v>
      </c>
      <c r="E44" s="72">
        <v>1</v>
      </c>
      <c r="F44" s="76"/>
      <c r="G44" s="77"/>
    </row>
    <row r="45" spans="2:7" ht="15" customHeight="1" x14ac:dyDescent="0.2">
      <c r="B45" s="75"/>
      <c r="C45" s="70" t="s">
        <v>66</v>
      </c>
      <c r="D45" s="71" t="s">
        <v>151</v>
      </c>
      <c r="E45" s="72">
        <v>1</v>
      </c>
      <c r="F45" s="76"/>
      <c r="G45" s="77"/>
    </row>
    <row r="46" spans="2:7" ht="15" customHeight="1" x14ac:dyDescent="0.2">
      <c r="B46" s="75"/>
      <c r="C46" s="70" t="s">
        <v>53</v>
      </c>
      <c r="D46" s="80" t="s">
        <v>180</v>
      </c>
      <c r="E46" s="72">
        <v>2</v>
      </c>
      <c r="F46" s="76"/>
      <c r="G46" s="77"/>
    </row>
    <row r="47" spans="2:7" ht="15" customHeight="1" x14ac:dyDescent="0.2">
      <c r="B47" s="75"/>
      <c r="C47" s="70" t="s">
        <v>54</v>
      </c>
      <c r="D47" s="80" t="s">
        <v>181</v>
      </c>
      <c r="E47" s="72">
        <v>2</v>
      </c>
      <c r="F47" s="76"/>
      <c r="G47" s="77"/>
    </row>
    <row r="48" spans="2:7" ht="15" customHeight="1" x14ac:dyDescent="0.2">
      <c r="B48" s="75"/>
      <c r="C48" s="70" t="s">
        <v>55</v>
      </c>
      <c r="D48" s="80" t="s">
        <v>182</v>
      </c>
      <c r="E48" s="72">
        <v>2</v>
      </c>
      <c r="F48" s="76"/>
      <c r="G48" s="77"/>
    </row>
    <row r="49" spans="2:7" ht="15" customHeight="1" x14ac:dyDescent="0.2">
      <c r="B49" s="75"/>
      <c r="C49" s="70" t="s">
        <v>57</v>
      </c>
      <c r="D49" s="81" t="s">
        <v>183</v>
      </c>
      <c r="E49" s="72">
        <v>2</v>
      </c>
      <c r="F49" s="76"/>
      <c r="G49" s="77"/>
    </row>
    <row r="50" spans="2:7" s="16" customFormat="1" ht="15" customHeight="1" x14ac:dyDescent="0.25">
      <c r="B50" s="82"/>
      <c r="C50" s="70" t="s">
        <v>59</v>
      </c>
      <c r="D50" s="80" t="s">
        <v>184</v>
      </c>
      <c r="E50" s="72">
        <v>2</v>
      </c>
      <c r="F50" s="83"/>
      <c r="G50" s="84"/>
    </row>
    <row r="51" spans="2:7" s="16" customFormat="1" ht="15" customHeight="1" x14ac:dyDescent="0.25">
      <c r="B51" s="82"/>
      <c r="C51" s="70" t="s">
        <v>93</v>
      </c>
      <c r="D51" s="80" t="s">
        <v>185</v>
      </c>
      <c r="E51" s="72">
        <v>2</v>
      </c>
      <c r="F51" s="85"/>
      <c r="G51" s="84"/>
    </row>
    <row r="52" spans="2:7" ht="15" x14ac:dyDescent="0.25">
      <c r="B52" s="75"/>
      <c r="C52" s="70" t="s">
        <v>95</v>
      </c>
      <c r="D52" s="80" t="s">
        <v>186</v>
      </c>
      <c r="E52" s="72">
        <v>1</v>
      </c>
      <c r="F52" s="85"/>
      <c r="G52" s="77"/>
    </row>
    <row r="53" spans="2:7" x14ac:dyDescent="0.2">
      <c r="B53" s="75"/>
      <c r="C53" s="86" t="s">
        <v>65</v>
      </c>
      <c r="D53" s="87" t="s">
        <v>187</v>
      </c>
      <c r="E53" s="72">
        <v>2</v>
      </c>
      <c r="F53" s="88"/>
      <c r="G53" s="89"/>
    </row>
    <row r="54" spans="2:7" ht="28.5" x14ac:dyDescent="0.2">
      <c r="B54" s="90" t="s">
        <v>233</v>
      </c>
      <c r="C54" s="90" t="s">
        <v>68</v>
      </c>
      <c r="D54" s="91" t="s">
        <v>225</v>
      </c>
      <c r="E54" s="92"/>
      <c r="F54" s="92">
        <v>2</v>
      </c>
      <c r="G54" s="93"/>
    </row>
    <row r="55" spans="2:7" x14ac:dyDescent="0.2">
      <c r="B55" s="94"/>
      <c r="C55" s="90" t="s">
        <v>70</v>
      </c>
      <c r="D55" s="91" t="s">
        <v>226</v>
      </c>
      <c r="E55" s="92"/>
      <c r="F55" s="92">
        <v>2</v>
      </c>
      <c r="G55" s="95"/>
    </row>
    <row r="56" spans="2:7" x14ac:dyDescent="0.2">
      <c r="B56" s="94"/>
      <c r="C56" s="90" t="s">
        <v>72</v>
      </c>
      <c r="D56" s="91" t="s">
        <v>154</v>
      </c>
      <c r="E56" s="92"/>
      <c r="F56" s="92">
        <v>1</v>
      </c>
      <c r="G56" s="95"/>
    </row>
    <row r="57" spans="2:7" x14ac:dyDescent="0.2">
      <c r="B57" s="94"/>
      <c r="C57" s="90" t="s">
        <v>74</v>
      </c>
      <c r="D57" s="91" t="s">
        <v>155</v>
      </c>
      <c r="E57" s="92"/>
      <c r="F57" s="92">
        <v>1</v>
      </c>
      <c r="G57" s="95"/>
    </row>
    <row r="58" spans="2:7" x14ac:dyDescent="0.2">
      <c r="B58" s="94"/>
      <c r="C58" s="90" t="s">
        <v>76</v>
      </c>
      <c r="D58" s="91" t="s">
        <v>188</v>
      </c>
      <c r="E58" s="92"/>
      <c r="F58" s="92">
        <v>2</v>
      </c>
      <c r="G58" s="95"/>
    </row>
    <row r="59" spans="2:7" x14ac:dyDescent="0.2">
      <c r="B59" s="94"/>
      <c r="C59" s="90" t="s">
        <v>78</v>
      </c>
      <c r="D59" s="91" t="s">
        <v>189</v>
      </c>
      <c r="E59" s="92"/>
      <c r="F59" s="92">
        <v>1</v>
      </c>
      <c r="G59" s="95"/>
    </row>
    <row r="60" spans="2:7" x14ac:dyDescent="0.2">
      <c r="B60" s="94"/>
      <c r="C60" s="90" t="s">
        <v>80</v>
      </c>
      <c r="D60" s="91" t="s">
        <v>227</v>
      </c>
      <c r="E60" s="92"/>
      <c r="F60" s="92">
        <v>2</v>
      </c>
      <c r="G60" s="95"/>
    </row>
    <row r="61" spans="2:7" x14ac:dyDescent="0.2">
      <c r="B61" s="94"/>
      <c r="C61" s="90" t="s">
        <v>82</v>
      </c>
      <c r="D61" s="91" t="s">
        <v>228</v>
      </c>
      <c r="E61" s="92"/>
      <c r="F61" s="92">
        <v>2</v>
      </c>
      <c r="G61" s="95"/>
    </row>
    <row r="62" spans="2:7" x14ac:dyDescent="0.2">
      <c r="B62" s="94"/>
      <c r="C62" s="90" t="s">
        <v>84</v>
      </c>
      <c r="D62" s="91" t="s">
        <v>156</v>
      </c>
      <c r="E62" s="92"/>
      <c r="F62" s="92">
        <v>1</v>
      </c>
      <c r="G62" s="95"/>
    </row>
    <row r="63" spans="2:7" x14ac:dyDescent="0.2">
      <c r="B63" s="94"/>
      <c r="C63" s="90" t="s">
        <v>86</v>
      </c>
      <c r="D63" s="91" t="s">
        <v>157</v>
      </c>
      <c r="E63" s="92"/>
      <c r="F63" s="92">
        <v>1</v>
      </c>
      <c r="G63" s="95"/>
    </row>
    <row r="64" spans="2:7" ht="14.1" customHeight="1" x14ac:dyDescent="0.2">
      <c r="B64" s="94"/>
      <c r="C64" s="90" t="s">
        <v>88</v>
      </c>
      <c r="D64" s="91" t="s">
        <v>160</v>
      </c>
      <c r="E64" s="92"/>
      <c r="F64" s="92">
        <v>2</v>
      </c>
      <c r="G64" s="95"/>
    </row>
    <row r="65" spans="2:7" ht="14.1" customHeight="1" x14ac:dyDescent="0.2">
      <c r="B65" s="94"/>
      <c r="C65" s="90" t="s">
        <v>90</v>
      </c>
      <c r="D65" s="91" t="s">
        <v>161</v>
      </c>
      <c r="E65" s="92"/>
      <c r="F65" s="92">
        <v>1</v>
      </c>
      <c r="G65" s="95"/>
    </row>
    <row r="66" spans="2:7" ht="14.1" customHeight="1" x14ac:dyDescent="0.2">
      <c r="B66" s="94"/>
      <c r="C66" s="90" t="s">
        <v>92</v>
      </c>
      <c r="D66" s="96" t="s">
        <v>162</v>
      </c>
      <c r="E66" s="92"/>
      <c r="F66" s="92">
        <v>1</v>
      </c>
      <c r="G66" s="95"/>
    </row>
    <row r="67" spans="2:7" ht="14.1" customHeight="1" x14ac:dyDescent="0.2">
      <c r="B67" s="94"/>
      <c r="C67" s="90" t="s">
        <v>94</v>
      </c>
      <c r="D67" s="91" t="s">
        <v>167</v>
      </c>
      <c r="E67" s="92"/>
      <c r="F67" s="92">
        <v>1</v>
      </c>
      <c r="G67" s="95"/>
    </row>
    <row r="68" spans="2:7" ht="14.1" customHeight="1" x14ac:dyDescent="0.2">
      <c r="B68" s="94"/>
      <c r="C68" s="90" t="s">
        <v>96</v>
      </c>
      <c r="D68" s="91" t="s">
        <v>163</v>
      </c>
      <c r="E68" s="92"/>
      <c r="F68" s="92">
        <v>2</v>
      </c>
      <c r="G68" s="95"/>
    </row>
    <row r="69" spans="2:7" x14ac:dyDescent="0.2">
      <c r="B69" s="94"/>
      <c r="C69" s="90" t="s">
        <v>97</v>
      </c>
      <c r="D69" s="91" t="s">
        <v>164</v>
      </c>
      <c r="E69" s="92"/>
      <c r="F69" s="92">
        <v>1</v>
      </c>
      <c r="G69" s="95"/>
    </row>
    <row r="70" spans="2:7" x14ac:dyDescent="0.2">
      <c r="B70" s="94"/>
      <c r="C70" s="90" t="s">
        <v>98</v>
      </c>
      <c r="D70" s="91" t="s">
        <v>165</v>
      </c>
      <c r="E70" s="92"/>
      <c r="F70" s="92">
        <v>1</v>
      </c>
      <c r="G70" s="95"/>
    </row>
    <row r="71" spans="2:7" ht="14.1" customHeight="1" x14ac:dyDescent="0.2">
      <c r="B71" s="94"/>
      <c r="C71" s="90" t="s">
        <v>3</v>
      </c>
      <c r="D71" s="97" t="s">
        <v>221</v>
      </c>
      <c r="E71" s="92"/>
      <c r="F71" s="92">
        <v>2</v>
      </c>
      <c r="G71" s="95"/>
    </row>
    <row r="72" spans="2:7" ht="14.1" customHeight="1" x14ac:dyDescent="0.2">
      <c r="B72" s="94"/>
      <c r="C72" s="90" t="s">
        <v>6</v>
      </c>
      <c r="D72" s="91" t="s">
        <v>222</v>
      </c>
      <c r="E72" s="92"/>
      <c r="F72" s="92">
        <v>2</v>
      </c>
      <c r="G72" s="95"/>
    </row>
    <row r="73" spans="2:7" ht="14.1" customHeight="1" x14ac:dyDescent="0.2">
      <c r="B73" s="94"/>
      <c r="C73" s="90" t="s">
        <v>8</v>
      </c>
      <c r="D73" s="91" t="s">
        <v>158</v>
      </c>
      <c r="E73" s="92"/>
      <c r="F73" s="92">
        <v>1</v>
      </c>
      <c r="G73" s="95"/>
    </row>
    <row r="74" spans="2:7" x14ac:dyDescent="0.2">
      <c r="B74" s="94"/>
      <c r="C74" s="90" t="s">
        <v>10</v>
      </c>
      <c r="D74" s="91" t="s">
        <v>159</v>
      </c>
      <c r="E74" s="92"/>
      <c r="F74" s="92">
        <v>1</v>
      </c>
      <c r="G74" s="95"/>
    </row>
    <row r="75" spans="2:7" ht="14.1" customHeight="1" x14ac:dyDescent="0.2">
      <c r="B75" s="94"/>
      <c r="C75" s="90" t="s">
        <v>12</v>
      </c>
      <c r="D75" s="98" t="s">
        <v>166</v>
      </c>
      <c r="E75" s="92"/>
      <c r="F75" s="92">
        <v>2</v>
      </c>
      <c r="G75" s="95"/>
    </row>
    <row r="76" spans="2:7" ht="15" customHeight="1" x14ac:dyDescent="0.2">
      <c r="B76" s="94"/>
      <c r="C76" s="90" t="s">
        <v>14</v>
      </c>
      <c r="D76" s="91" t="s">
        <v>229</v>
      </c>
      <c r="E76" s="92"/>
      <c r="F76" s="92">
        <v>1</v>
      </c>
      <c r="G76" s="95"/>
    </row>
    <row r="77" spans="2:7" ht="14.1" customHeight="1" x14ac:dyDescent="0.2">
      <c r="B77" s="94"/>
      <c r="C77" s="90" t="s">
        <v>16</v>
      </c>
      <c r="D77" s="91" t="s">
        <v>230</v>
      </c>
      <c r="E77" s="92"/>
      <c r="F77" s="92">
        <v>1</v>
      </c>
      <c r="G77" s="95"/>
    </row>
    <row r="78" spans="2:7" ht="14.1" customHeight="1" x14ac:dyDescent="0.2">
      <c r="B78" s="94"/>
      <c r="C78" s="90" t="s">
        <v>18</v>
      </c>
      <c r="D78" s="91" t="s">
        <v>223</v>
      </c>
      <c r="E78" s="92"/>
      <c r="F78" s="92">
        <v>2</v>
      </c>
      <c r="G78" s="95"/>
    </row>
    <row r="79" spans="2:7" ht="14.1" customHeight="1" x14ac:dyDescent="0.2">
      <c r="B79" s="94"/>
      <c r="C79" s="90" t="s">
        <v>20</v>
      </c>
      <c r="D79" s="91" t="s">
        <v>224</v>
      </c>
      <c r="E79" s="92"/>
      <c r="F79" s="92">
        <v>2</v>
      </c>
      <c r="G79" s="95"/>
    </row>
    <row r="80" spans="2:7" ht="14.1" customHeight="1" x14ac:dyDescent="0.2">
      <c r="B80" s="94"/>
      <c r="C80" s="90" t="s">
        <v>22</v>
      </c>
      <c r="D80" s="97" t="s">
        <v>197</v>
      </c>
      <c r="E80" s="92"/>
      <c r="F80" s="92">
        <v>2</v>
      </c>
      <c r="G80" s="95"/>
    </row>
    <row r="81" spans="2:7" ht="14.1" customHeight="1" x14ac:dyDescent="0.2">
      <c r="B81" s="94"/>
      <c r="C81" s="90" t="s">
        <v>24</v>
      </c>
      <c r="D81" s="91" t="s">
        <v>198</v>
      </c>
      <c r="E81" s="92"/>
      <c r="F81" s="92">
        <v>2</v>
      </c>
      <c r="G81" s="95"/>
    </row>
    <row r="82" spans="2:7" ht="15" customHeight="1" x14ac:dyDescent="0.2">
      <c r="B82" s="94"/>
      <c r="C82" s="90" t="s">
        <v>26</v>
      </c>
      <c r="D82" s="98" t="s">
        <v>190</v>
      </c>
      <c r="E82" s="92"/>
      <c r="F82" s="92">
        <v>2</v>
      </c>
      <c r="G82" s="95"/>
    </row>
    <row r="83" spans="2:7" ht="14.1" customHeight="1" x14ac:dyDescent="0.2">
      <c r="B83" s="94"/>
      <c r="C83" s="90" t="s">
        <v>28</v>
      </c>
      <c r="D83" s="98" t="s">
        <v>191</v>
      </c>
      <c r="E83" s="92"/>
      <c r="F83" s="92">
        <v>2</v>
      </c>
      <c r="G83" s="95"/>
    </row>
    <row r="84" spans="2:7" ht="14.1" customHeight="1" x14ac:dyDescent="0.2">
      <c r="B84" s="94"/>
      <c r="C84" s="90" t="s">
        <v>116</v>
      </c>
      <c r="D84" s="98" t="s">
        <v>191</v>
      </c>
      <c r="E84" s="92"/>
      <c r="F84" s="92">
        <v>2</v>
      </c>
      <c r="G84" s="95"/>
    </row>
    <row r="85" spans="2:7" ht="14.1" customHeight="1" x14ac:dyDescent="0.2">
      <c r="B85" s="94"/>
      <c r="C85" s="90" t="s">
        <v>30</v>
      </c>
      <c r="D85" s="91" t="s">
        <v>192</v>
      </c>
      <c r="E85" s="92"/>
      <c r="F85" s="92">
        <v>1</v>
      </c>
      <c r="G85" s="95"/>
    </row>
    <row r="86" spans="2:7" ht="14.1" customHeight="1" x14ac:dyDescent="0.2">
      <c r="B86" s="94"/>
      <c r="C86" s="90" t="s">
        <v>31</v>
      </c>
      <c r="D86" s="98" t="s">
        <v>193</v>
      </c>
      <c r="E86" s="92"/>
      <c r="F86" s="92">
        <v>2</v>
      </c>
      <c r="G86" s="95"/>
    </row>
    <row r="87" spans="2:7" ht="14.1" customHeight="1" x14ac:dyDescent="0.2">
      <c r="B87" s="94"/>
      <c r="C87" s="90" t="s">
        <v>32</v>
      </c>
      <c r="D87" s="98" t="s">
        <v>194</v>
      </c>
      <c r="E87" s="92"/>
      <c r="F87" s="92">
        <v>2</v>
      </c>
      <c r="G87" s="95"/>
    </row>
    <row r="88" spans="2:7" ht="14.1" customHeight="1" x14ac:dyDescent="0.2">
      <c r="B88" s="94"/>
      <c r="C88" s="90" t="s">
        <v>34</v>
      </c>
      <c r="D88" s="98" t="s">
        <v>195</v>
      </c>
      <c r="E88" s="92"/>
      <c r="F88" s="92">
        <v>2</v>
      </c>
      <c r="G88" s="95"/>
    </row>
    <row r="89" spans="2:7" ht="14.1" customHeight="1" x14ac:dyDescent="0.2">
      <c r="B89" s="94"/>
      <c r="C89" s="90" t="s">
        <v>36</v>
      </c>
      <c r="D89" s="91" t="s">
        <v>196</v>
      </c>
      <c r="E89" s="92"/>
      <c r="F89" s="92">
        <v>2</v>
      </c>
      <c r="G89" s="95"/>
    </row>
    <row r="90" spans="2:7" x14ac:dyDescent="0.2">
      <c r="B90" s="94"/>
      <c r="C90" s="90" t="s">
        <v>60</v>
      </c>
      <c r="D90" s="91" t="s">
        <v>199</v>
      </c>
      <c r="E90" s="92"/>
      <c r="F90" s="92">
        <v>2</v>
      </c>
      <c r="G90" s="95"/>
    </row>
    <row r="91" spans="2:7" x14ac:dyDescent="0.2">
      <c r="B91" s="94"/>
      <c r="C91" s="90" t="s">
        <v>61</v>
      </c>
      <c r="D91" s="91" t="s">
        <v>200</v>
      </c>
      <c r="E91" s="92"/>
      <c r="F91" s="92">
        <v>2</v>
      </c>
      <c r="G91" s="95"/>
    </row>
    <row r="92" spans="2:7" x14ac:dyDescent="0.2">
      <c r="B92" s="94"/>
      <c r="C92" s="90" t="s">
        <v>63</v>
      </c>
      <c r="D92" s="91" t="s">
        <v>201</v>
      </c>
      <c r="E92" s="92"/>
      <c r="F92" s="92">
        <v>2</v>
      </c>
      <c r="G92" s="95"/>
    </row>
    <row r="93" spans="2:7" x14ac:dyDescent="0.2">
      <c r="B93" s="94"/>
      <c r="C93" s="90" t="s">
        <v>69</v>
      </c>
      <c r="D93" s="98" t="s">
        <v>202</v>
      </c>
      <c r="E93" s="92"/>
      <c r="F93" s="92">
        <v>1</v>
      </c>
      <c r="G93" s="95"/>
    </row>
    <row r="94" spans="2:7" x14ac:dyDescent="0.2">
      <c r="B94" s="94"/>
      <c r="C94" s="90" t="s">
        <v>71</v>
      </c>
      <c r="D94" s="91" t="s">
        <v>203</v>
      </c>
      <c r="E94" s="92"/>
      <c r="F94" s="92">
        <v>2</v>
      </c>
      <c r="G94" s="95"/>
    </row>
    <row r="95" spans="2:7" x14ac:dyDescent="0.2">
      <c r="B95" s="94"/>
      <c r="C95" s="90" t="s">
        <v>73</v>
      </c>
      <c r="D95" s="91" t="s">
        <v>204</v>
      </c>
      <c r="E95" s="92"/>
      <c r="F95" s="92">
        <v>2</v>
      </c>
      <c r="G95" s="95"/>
    </row>
    <row r="96" spans="2:7" x14ac:dyDescent="0.2">
      <c r="B96" s="94"/>
      <c r="C96" s="90" t="s">
        <v>75</v>
      </c>
      <c r="D96" s="98" t="s">
        <v>205</v>
      </c>
      <c r="E96" s="92"/>
      <c r="F96" s="92">
        <v>2</v>
      </c>
      <c r="G96" s="95"/>
    </row>
    <row r="97" spans="2:7" x14ac:dyDescent="0.2">
      <c r="B97" s="94"/>
      <c r="C97" s="90" t="s">
        <v>77</v>
      </c>
      <c r="D97" s="91" t="s">
        <v>206</v>
      </c>
      <c r="E97" s="92"/>
      <c r="F97" s="92">
        <v>1</v>
      </c>
      <c r="G97" s="95"/>
    </row>
    <row r="98" spans="2:7" x14ac:dyDescent="0.2">
      <c r="B98" s="94"/>
      <c r="C98" s="90" t="s">
        <v>79</v>
      </c>
      <c r="D98" s="98" t="s">
        <v>207</v>
      </c>
      <c r="E98" s="92"/>
      <c r="F98" s="92">
        <v>2</v>
      </c>
      <c r="G98" s="95"/>
    </row>
    <row r="99" spans="2:7" x14ac:dyDescent="0.2">
      <c r="B99" s="94"/>
      <c r="C99" s="90" t="s">
        <v>81</v>
      </c>
      <c r="D99" s="98" t="s">
        <v>208</v>
      </c>
      <c r="E99" s="92"/>
      <c r="F99" s="92">
        <v>1</v>
      </c>
      <c r="G99" s="95"/>
    </row>
    <row r="100" spans="2:7" x14ac:dyDescent="0.2">
      <c r="B100" s="94"/>
      <c r="C100" s="90" t="s">
        <v>83</v>
      </c>
      <c r="D100" s="98" t="s">
        <v>209</v>
      </c>
      <c r="E100" s="92"/>
      <c r="F100" s="92">
        <v>1</v>
      </c>
      <c r="G100" s="95"/>
    </row>
    <row r="101" spans="2:7" x14ac:dyDescent="0.2">
      <c r="B101" s="94"/>
      <c r="C101" s="90" t="s">
        <v>85</v>
      </c>
      <c r="D101" s="98" t="s">
        <v>210</v>
      </c>
      <c r="E101" s="92"/>
      <c r="F101" s="92">
        <v>1</v>
      </c>
      <c r="G101" s="95"/>
    </row>
    <row r="102" spans="2:7" ht="26.25" customHeight="1" x14ac:dyDescent="0.2">
      <c r="B102" s="94"/>
      <c r="C102" s="90" t="s">
        <v>87</v>
      </c>
      <c r="D102" s="98" t="s">
        <v>211</v>
      </c>
      <c r="E102" s="92"/>
      <c r="F102" s="92">
        <v>2</v>
      </c>
      <c r="G102" s="95"/>
    </row>
    <row r="103" spans="2:7" ht="30" customHeight="1" x14ac:dyDescent="0.2">
      <c r="B103" s="94"/>
      <c r="C103" s="90" t="s">
        <v>89</v>
      </c>
      <c r="D103" s="98" t="s">
        <v>212</v>
      </c>
      <c r="E103" s="92"/>
      <c r="F103" s="92">
        <v>2</v>
      </c>
      <c r="G103" s="95"/>
    </row>
    <row r="104" spans="2:7" ht="28.5" customHeight="1" x14ac:dyDescent="0.2">
      <c r="B104" s="99"/>
      <c r="C104" s="100" t="s">
        <v>91</v>
      </c>
      <c r="D104" s="101" t="s">
        <v>213</v>
      </c>
      <c r="E104" s="92"/>
      <c r="F104" s="92">
        <v>1</v>
      </c>
      <c r="G104" s="95"/>
    </row>
    <row r="105" spans="2:7" x14ac:dyDescent="0.2">
      <c r="B105" s="102" t="s">
        <v>234</v>
      </c>
      <c r="C105" s="102" t="s">
        <v>38</v>
      </c>
      <c r="D105" s="103" t="s">
        <v>168</v>
      </c>
      <c r="E105" s="104"/>
      <c r="F105" s="105"/>
      <c r="G105" s="106">
        <v>2</v>
      </c>
    </row>
    <row r="106" spans="2:7" x14ac:dyDescent="0.2">
      <c r="B106" s="107"/>
      <c r="C106" s="108" t="s">
        <v>41</v>
      </c>
      <c r="D106" s="109" t="s">
        <v>169</v>
      </c>
      <c r="E106" s="104"/>
      <c r="F106" s="105"/>
      <c r="G106" s="106">
        <v>2</v>
      </c>
    </row>
    <row r="107" spans="2:7" x14ac:dyDescent="0.2">
      <c r="B107" s="107"/>
      <c r="C107" s="108" t="s">
        <v>43</v>
      </c>
      <c r="D107" s="109" t="s">
        <v>170</v>
      </c>
      <c r="E107" s="104"/>
      <c r="F107" s="105"/>
      <c r="G107" s="106">
        <v>1</v>
      </c>
    </row>
    <row r="108" spans="2:7" x14ac:dyDescent="0.2">
      <c r="B108" s="107"/>
      <c r="C108" s="108" t="s">
        <v>44</v>
      </c>
      <c r="D108" s="110" t="s">
        <v>171</v>
      </c>
      <c r="E108" s="104"/>
      <c r="F108" s="105"/>
      <c r="G108" s="106">
        <v>2</v>
      </c>
    </row>
    <row r="109" spans="2:7" x14ac:dyDescent="0.2">
      <c r="B109" s="107"/>
      <c r="C109" s="108" t="s">
        <v>45</v>
      </c>
      <c r="D109" s="110" t="s">
        <v>172</v>
      </c>
      <c r="E109" s="104"/>
      <c r="F109" s="105"/>
      <c r="G109" s="106">
        <v>2</v>
      </c>
    </row>
    <row r="110" spans="2:7" x14ac:dyDescent="0.2">
      <c r="B110" s="107"/>
      <c r="C110" s="108" t="s">
        <v>47</v>
      </c>
      <c r="D110" s="111" t="s">
        <v>173</v>
      </c>
      <c r="E110" s="104"/>
      <c r="F110" s="105"/>
      <c r="G110" s="106">
        <v>1</v>
      </c>
    </row>
    <row r="111" spans="2:7" x14ac:dyDescent="0.2">
      <c r="B111" s="107"/>
      <c r="C111" s="108" t="s">
        <v>49</v>
      </c>
      <c r="D111" s="111" t="s">
        <v>174</v>
      </c>
      <c r="E111" s="104"/>
      <c r="F111" s="105"/>
      <c r="G111" s="106">
        <v>1</v>
      </c>
    </row>
    <row r="112" spans="2:7" x14ac:dyDescent="0.2">
      <c r="B112" s="107"/>
      <c r="C112" s="108" t="s">
        <v>51</v>
      </c>
      <c r="D112" s="110" t="s">
        <v>176</v>
      </c>
      <c r="E112" s="104"/>
      <c r="F112" s="105"/>
      <c r="G112" s="106">
        <v>2</v>
      </c>
    </row>
    <row r="113" spans="2:7" x14ac:dyDescent="0.2">
      <c r="B113" s="112"/>
      <c r="C113" s="108" t="s">
        <v>67</v>
      </c>
      <c r="D113" s="109" t="s">
        <v>175</v>
      </c>
      <c r="E113" s="104"/>
      <c r="F113" s="105"/>
      <c r="G113" s="106">
        <v>2</v>
      </c>
    </row>
    <row r="115" spans="2:7" ht="14.1" customHeight="1" x14ac:dyDescent="0.2"/>
    <row r="116" spans="2:7" ht="14.1" customHeight="1" x14ac:dyDescent="0.25">
      <c r="D116" s="17"/>
    </row>
    <row r="117" spans="2:7" ht="14.1" customHeight="1" x14ac:dyDescent="0.25">
      <c r="D117" s="17"/>
    </row>
    <row r="118" spans="2:7" ht="14.1" customHeight="1" x14ac:dyDescent="0.25">
      <c r="D118" s="17"/>
    </row>
    <row r="119" spans="2:7" ht="14.1" customHeight="1" x14ac:dyDescent="0.25">
      <c r="D119" s="17"/>
    </row>
    <row r="120" spans="2:7" ht="15" x14ac:dyDescent="0.25">
      <c r="D120" s="17"/>
    </row>
  </sheetData>
  <mergeCells count="1">
    <mergeCell ref="B2:G3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F59"/>
  <sheetViews>
    <sheetView zoomScale="120" zoomScaleNormal="120" zoomScalePageLayoutView="120" workbookViewId="0">
      <selection activeCell="J20" sqref="J20"/>
    </sheetView>
  </sheetViews>
  <sheetFormatPr defaultColWidth="8.85546875" defaultRowHeight="14.25" x14ac:dyDescent="0.2"/>
  <cols>
    <col min="1" max="1" width="4.7109375" style="1" customWidth="1"/>
    <col min="2" max="2" width="4.7109375" style="2" customWidth="1"/>
    <col min="3" max="3" width="29.140625" style="1" customWidth="1"/>
    <col min="4" max="4" width="10" style="1" customWidth="1"/>
    <col min="5" max="5" width="9.85546875" style="1" customWidth="1"/>
    <col min="6" max="6" width="9.42578125" style="1" customWidth="1"/>
    <col min="7" max="16384" width="8.85546875" style="1"/>
  </cols>
  <sheetData>
    <row r="2" spans="1:12" ht="15" customHeight="1" x14ac:dyDescent="0.2">
      <c r="B2" s="150"/>
      <c r="C2" s="149" t="s">
        <v>241</v>
      </c>
      <c r="D2" s="148" t="s">
        <v>0</v>
      </c>
      <c r="E2" s="148"/>
      <c r="F2" s="148"/>
    </row>
    <row r="3" spans="1:12" ht="30" customHeight="1" x14ac:dyDescent="0.35">
      <c r="B3" s="151"/>
      <c r="C3" s="149"/>
      <c r="D3" s="37" t="s">
        <v>112</v>
      </c>
      <c r="E3" s="38" t="s">
        <v>113</v>
      </c>
      <c r="F3" s="38" t="s">
        <v>111</v>
      </c>
      <c r="H3" s="8" t="s">
        <v>114</v>
      </c>
    </row>
    <row r="4" spans="1:12" ht="15" customHeight="1" x14ac:dyDescent="0.25">
      <c r="A4"/>
      <c r="B4" s="39" t="str">
        <f>'2 - avaliação SHE'!C5</f>
        <v>S1</v>
      </c>
      <c r="C4" s="41" t="str">
        <f>'2 - avaliação SHE'!D5</f>
        <v>Hexano</v>
      </c>
      <c r="D4" s="40">
        <f>'2 - avaliação SHE'!F22</f>
        <v>2</v>
      </c>
      <c r="E4" s="40">
        <f>'2 - avaliação SHE'!G22</f>
        <v>2</v>
      </c>
      <c r="F4" s="40">
        <f>'2 - avaliação SHE'!E22</f>
        <v>2</v>
      </c>
      <c r="H4"/>
      <c r="I4"/>
      <c r="J4"/>
      <c r="K4"/>
      <c r="L4"/>
    </row>
    <row r="5" spans="1:12" ht="15" x14ac:dyDescent="0.25">
      <c r="A5"/>
      <c r="B5" s="43" t="str">
        <f>'2 - avaliação SHE'!C26</f>
        <v>S2</v>
      </c>
      <c r="C5" s="44">
        <f>'2 - avaliação SHE'!D26</f>
        <v>0</v>
      </c>
      <c r="D5" s="45">
        <f>'2 - avaliação SHE'!F43</f>
        <v>0</v>
      </c>
      <c r="E5" s="45">
        <f>'2 - avaliação SHE'!G43</f>
        <v>0</v>
      </c>
      <c r="F5" s="45">
        <f>'2 - avaliação SHE'!E43</f>
        <v>0</v>
      </c>
    </row>
    <row r="6" spans="1:12" ht="15" x14ac:dyDescent="0.25">
      <c r="A6"/>
      <c r="B6" s="46" t="str">
        <f>'2 - avaliação SHE'!$C$47</f>
        <v>S3</v>
      </c>
      <c r="C6" s="47">
        <f>'2 - avaliação SHE'!$D$47</f>
        <v>0</v>
      </c>
      <c r="D6" s="48">
        <f>'2 - avaliação SHE'!$F$64</f>
        <v>0</v>
      </c>
      <c r="E6" s="48">
        <f>'2 - avaliação SHE'!$G$64</f>
        <v>0</v>
      </c>
      <c r="F6" s="48">
        <f>'2 - avaliação SHE'!$E$64</f>
        <v>0</v>
      </c>
    </row>
    <row r="7" spans="1:12" ht="15" x14ac:dyDescent="0.25">
      <c r="A7"/>
      <c r="B7" s="51" t="str">
        <f>'2 - avaliação SHE'!$C$68</f>
        <v>S4</v>
      </c>
      <c r="C7" s="52">
        <f>'2 - avaliação SHE'!$D$68</f>
        <v>0</v>
      </c>
      <c r="D7" s="7">
        <f>'2 - avaliação SHE'!$F$85</f>
        <v>0</v>
      </c>
      <c r="E7" s="7">
        <f>'2 - avaliação SHE'!$G$85</f>
        <v>0</v>
      </c>
      <c r="F7" s="7">
        <f>'2 - avaliação SHE'!$E$85</f>
        <v>0</v>
      </c>
    </row>
    <row r="8" spans="1:12" ht="15" x14ac:dyDescent="0.25">
      <c r="A8"/>
      <c r="B8" s="49" t="str">
        <f>'2 - avaliação SHE'!$C$89</f>
        <v>S5</v>
      </c>
      <c r="C8" s="50">
        <f>'2 - avaliação SHE'!$D$89</f>
        <v>0</v>
      </c>
      <c r="D8" s="6">
        <f>'2 - avaliação SHE'!$F$106</f>
        <v>0</v>
      </c>
      <c r="E8" s="6">
        <f>'2 - avaliação SHE'!$G$106</f>
        <v>0</v>
      </c>
      <c r="F8" s="6">
        <f>'2 - avaliação SHE'!$E$106</f>
        <v>0</v>
      </c>
    </row>
    <row r="9" spans="1:12" ht="15" x14ac:dyDescent="0.25">
      <c r="A9"/>
      <c r="B9" s="9" t="str">
        <f>'2 - avaliação SHE'!C109</f>
        <v>S6</v>
      </c>
      <c r="C9" s="42">
        <f>'2 - avaliação SHE'!D109</f>
        <v>0</v>
      </c>
      <c r="D9" s="18">
        <f>'2 - avaliação SHE'!F126</f>
        <v>0</v>
      </c>
      <c r="E9" s="18">
        <f>'2 - avaliação SHE'!G126</f>
        <v>0</v>
      </c>
      <c r="F9" s="18">
        <f>'2 - avaliação SHE'!E126</f>
        <v>0</v>
      </c>
    </row>
    <row r="10" spans="1:12" ht="15" x14ac:dyDescent="0.25">
      <c r="A10"/>
      <c r="B10" s="9" t="str">
        <f>'2 - avaliação SHE'!C130</f>
        <v>S7</v>
      </c>
      <c r="C10" s="42">
        <f>'2 - avaliação SHE'!D130</f>
        <v>0</v>
      </c>
      <c r="D10" s="18">
        <f>'2 - avaliação SHE'!F147</f>
        <v>0</v>
      </c>
      <c r="E10" s="18">
        <f>'2 - avaliação SHE'!G147</f>
        <v>0</v>
      </c>
      <c r="F10" s="18">
        <f>'2 - avaliação SHE'!E147</f>
        <v>0</v>
      </c>
    </row>
    <row r="11" spans="1:12" ht="15" customHeight="1" x14ac:dyDescent="0.25">
      <c r="A11"/>
      <c r="B11" s="9" t="str">
        <f>'2 - avaliação SHE'!C151</f>
        <v>S8</v>
      </c>
      <c r="C11" s="42">
        <f>'2 - avaliação SHE'!D151</f>
        <v>0</v>
      </c>
      <c r="D11" s="18">
        <f>'2 - avaliação SHE'!F168</f>
        <v>0</v>
      </c>
      <c r="E11" s="18">
        <f>'2 - avaliação SHE'!G168</f>
        <v>0</v>
      </c>
      <c r="F11" s="18">
        <f>'2 - avaliação SHE'!E168</f>
        <v>0</v>
      </c>
    </row>
    <row r="12" spans="1:12" ht="15" x14ac:dyDescent="0.25">
      <c r="A12"/>
      <c r="B12" s="9" t="str">
        <f>'2 - avaliação SHE'!C172</f>
        <v>S9</v>
      </c>
      <c r="C12" s="42">
        <f>'2 - avaliação SHE'!D172</f>
        <v>0</v>
      </c>
      <c r="D12" s="18">
        <f>'2 - avaliação SHE'!F189</f>
        <v>0</v>
      </c>
      <c r="E12" s="18">
        <f>'2 - avaliação SHE'!G189</f>
        <v>0</v>
      </c>
      <c r="F12" s="18">
        <f>'2 - avaliação SHE'!E189</f>
        <v>0</v>
      </c>
    </row>
    <row r="13" spans="1:12" ht="15" customHeight="1" x14ac:dyDescent="0.25">
      <c r="A13"/>
      <c r="B13" s="9" t="str">
        <f>'2 - avaliação SHE'!C193</f>
        <v>S10</v>
      </c>
      <c r="C13" s="42">
        <f>'2 - avaliação SHE'!D193</f>
        <v>0</v>
      </c>
      <c r="D13" s="18">
        <f>'2 - avaliação SHE'!F210</f>
        <v>0</v>
      </c>
      <c r="E13" s="18">
        <f>'2 - avaliação SHE'!G210</f>
        <v>0</v>
      </c>
      <c r="F13" s="18">
        <f>'2 - avaliação SHE'!E210</f>
        <v>0</v>
      </c>
    </row>
    <row r="14" spans="1:12" ht="15" x14ac:dyDescent="0.25">
      <c r="A14"/>
      <c r="B14" s="9" t="str">
        <f>'2 - avaliação SHE'!C214</f>
        <v>S11</v>
      </c>
      <c r="C14" s="42">
        <f>'2 - avaliação SHE'!D214</f>
        <v>0</v>
      </c>
      <c r="D14" s="18">
        <f>'2 - avaliação SHE'!F231</f>
        <v>0</v>
      </c>
      <c r="E14" s="18">
        <f>'2 - avaliação SHE'!G231</f>
        <v>0</v>
      </c>
      <c r="F14" s="18">
        <f>'2 - avaliação SHE'!E231</f>
        <v>0</v>
      </c>
    </row>
    <row r="15" spans="1:12" ht="15" x14ac:dyDescent="0.25">
      <c r="A15"/>
      <c r="B15" s="9" t="str">
        <f>'2 - avaliação SHE'!C236</f>
        <v>S12</v>
      </c>
      <c r="C15" s="42">
        <f>'2 - avaliação SHE'!D236</f>
        <v>0</v>
      </c>
      <c r="D15" s="18">
        <f>'2 - avaliação SHE'!F253</f>
        <v>0</v>
      </c>
      <c r="E15" s="18">
        <f>'2 - avaliação SHE'!G253</f>
        <v>0</v>
      </c>
      <c r="F15" s="18">
        <f>'2 - avaliação SHE'!E253</f>
        <v>0</v>
      </c>
    </row>
    <row r="16" spans="1:12" ht="15" x14ac:dyDescent="0.25">
      <c r="A16"/>
      <c r="B16" s="9" t="str">
        <f>'2 - avaliação SHE'!C256</f>
        <v>S13</v>
      </c>
      <c r="C16" s="42">
        <f>'2 - avaliação SHE'!D256</f>
        <v>0</v>
      </c>
      <c r="D16" s="18">
        <f>'2 - avaliação SHE'!F273</f>
        <v>0</v>
      </c>
      <c r="E16" s="18">
        <f>'2 - avaliação SHE'!G273</f>
        <v>0</v>
      </c>
      <c r="F16" s="18">
        <f>'2 - avaliação SHE'!E273</f>
        <v>0</v>
      </c>
      <c r="H16" s="4"/>
      <c r="I16" s="5"/>
      <c r="J16" s="5"/>
      <c r="K16" s="5"/>
      <c r="L16" s="5"/>
    </row>
    <row r="17" spans="1:6" ht="15" x14ac:dyDescent="0.25">
      <c r="A17"/>
      <c r="B17"/>
      <c r="C17"/>
      <c r="D17"/>
      <c r="E17"/>
      <c r="F17"/>
    </row>
    <row r="18" spans="1:6" ht="15" x14ac:dyDescent="0.25">
      <c r="A18"/>
      <c r="B18"/>
      <c r="C18"/>
      <c r="D18"/>
      <c r="E18"/>
      <c r="F18"/>
    </row>
    <row r="19" spans="1:6" ht="15" x14ac:dyDescent="0.25">
      <c r="B19"/>
      <c r="C19"/>
      <c r="D19"/>
      <c r="E19"/>
      <c r="F19"/>
    </row>
    <row r="20" spans="1:6" ht="15" x14ac:dyDescent="0.25">
      <c r="B20"/>
      <c r="C20"/>
      <c r="D20"/>
      <c r="E20"/>
      <c r="F20"/>
    </row>
    <row r="21" spans="1:6" ht="15" x14ac:dyDescent="0.25">
      <c r="B21"/>
      <c r="C21"/>
      <c r="D21"/>
      <c r="E21"/>
      <c r="F21"/>
    </row>
    <row r="22" spans="1:6" ht="15" x14ac:dyDescent="0.25">
      <c r="B22"/>
      <c r="C22"/>
      <c r="D22"/>
      <c r="E22"/>
      <c r="F22"/>
    </row>
    <row r="23" spans="1:6" ht="15" x14ac:dyDescent="0.25">
      <c r="B23"/>
      <c r="C23"/>
      <c r="D23"/>
      <c r="E23"/>
      <c r="F23"/>
    </row>
    <row r="24" spans="1:6" ht="15" x14ac:dyDescent="0.25">
      <c r="B24"/>
      <c r="C24"/>
      <c r="D24"/>
      <c r="E24"/>
      <c r="F24"/>
    </row>
    <row r="25" spans="1:6" ht="15" x14ac:dyDescent="0.25">
      <c r="B25"/>
      <c r="C25"/>
      <c r="D25"/>
      <c r="E25"/>
      <c r="F25"/>
    </row>
    <row r="26" spans="1:6" ht="15" x14ac:dyDescent="0.25">
      <c r="B26"/>
      <c r="C26"/>
      <c r="D26"/>
      <c r="E26"/>
      <c r="F26"/>
    </row>
    <row r="27" spans="1:6" ht="15" x14ac:dyDescent="0.25">
      <c r="B27"/>
      <c r="C27"/>
      <c r="D27"/>
      <c r="E27"/>
      <c r="F27"/>
    </row>
    <row r="28" spans="1:6" ht="15" x14ac:dyDescent="0.25">
      <c r="B28"/>
      <c r="C28"/>
      <c r="D28"/>
      <c r="E28"/>
      <c r="F28"/>
    </row>
    <row r="29" spans="1:6" ht="15" x14ac:dyDescent="0.25">
      <c r="B29"/>
      <c r="C29"/>
      <c r="D29"/>
      <c r="E29"/>
      <c r="F29"/>
    </row>
    <row r="30" spans="1:6" ht="15" x14ac:dyDescent="0.25">
      <c r="B30"/>
      <c r="C30"/>
      <c r="D30"/>
      <c r="E30"/>
      <c r="F30"/>
    </row>
    <row r="31" spans="1:6" ht="15" x14ac:dyDescent="0.25">
      <c r="B31"/>
      <c r="C31"/>
      <c r="D31"/>
      <c r="E31"/>
      <c r="F31"/>
    </row>
    <row r="32" spans="1:6" ht="15" x14ac:dyDescent="0.25">
      <c r="B32"/>
      <c r="C32"/>
      <c r="D32"/>
      <c r="E32"/>
      <c r="F32"/>
    </row>
    <row r="33" spans="2:32" ht="15" x14ac:dyDescent="0.25">
      <c r="B33"/>
      <c r="C33"/>
      <c r="D33"/>
      <c r="E33"/>
      <c r="F33"/>
    </row>
    <row r="34" spans="2:32" ht="15" x14ac:dyDescent="0.25">
      <c r="B34"/>
      <c r="C34"/>
      <c r="D34"/>
      <c r="E34"/>
      <c r="F34"/>
      <c r="G34" s="3"/>
      <c r="H34"/>
      <c r="I34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</row>
    <row r="35" spans="2:32" ht="15" x14ac:dyDescent="0.25">
      <c r="B35"/>
      <c r="C35"/>
      <c r="D35"/>
      <c r="E35"/>
      <c r="F35"/>
      <c r="G35" s="3"/>
      <c r="H35"/>
      <c r="I35"/>
      <c r="L35" s="14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</row>
    <row r="36" spans="2:32" ht="15" x14ac:dyDescent="0.25">
      <c r="B36"/>
      <c r="C36"/>
      <c r="D36"/>
      <c r="E36"/>
      <c r="F36"/>
      <c r="G36" s="3"/>
      <c r="H36"/>
      <c r="I36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</row>
    <row r="37" spans="2:32" ht="15" x14ac:dyDescent="0.25">
      <c r="B37"/>
      <c r="C37"/>
      <c r="D37"/>
      <c r="E37"/>
      <c r="F37"/>
      <c r="G37" s="3"/>
      <c r="H37"/>
      <c r="I37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</row>
    <row r="38" spans="2:32" ht="15" x14ac:dyDescent="0.25">
      <c r="B38"/>
      <c r="C38"/>
      <c r="D38"/>
      <c r="E38"/>
      <c r="F38"/>
      <c r="G38" s="3"/>
      <c r="H38"/>
      <c r="I38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</row>
    <row r="39" spans="2:32" ht="15" x14ac:dyDescent="0.25">
      <c r="B39"/>
      <c r="C39"/>
      <c r="D39"/>
      <c r="E39"/>
      <c r="F39"/>
      <c r="G39" s="3"/>
      <c r="H39"/>
      <c r="I39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</row>
    <row r="40" spans="2:32" ht="15" x14ac:dyDescent="0.25">
      <c r="B40"/>
      <c r="C40"/>
      <c r="D40"/>
      <c r="E40"/>
      <c r="F40"/>
      <c r="G40" s="3"/>
      <c r="H40"/>
      <c r="I40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</row>
    <row r="41" spans="2:32" ht="15" x14ac:dyDescent="0.25">
      <c r="B41"/>
      <c r="C41"/>
      <c r="D41"/>
      <c r="E41"/>
      <c r="F41"/>
      <c r="G41" s="3"/>
      <c r="H41"/>
      <c r="I41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</row>
    <row r="42" spans="2:32" ht="15" x14ac:dyDescent="0.25">
      <c r="B42"/>
      <c r="C42"/>
      <c r="D42"/>
      <c r="E42"/>
      <c r="F42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</row>
    <row r="43" spans="2:32" ht="15" x14ac:dyDescent="0.25">
      <c r="B43"/>
      <c r="C43"/>
      <c r="D43"/>
      <c r="E43"/>
      <c r="F4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</row>
    <row r="44" spans="2:32" ht="15" x14ac:dyDescent="0.25">
      <c r="B44"/>
      <c r="C44"/>
      <c r="D44"/>
      <c r="E44"/>
      <c r="F44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</row>
    <row r="45" spans="2:32" ht="15" x14ac:dyDescent="0.25">
      <c r="B45"/>
      <c r="C45"/>
      <c r="D45"/>
      <c r="E45"/>
      <c r="F45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</row>
    <row r="46" spans="2:32" ht="15" x14ac:dyDescent="0.25">
      <c r="B46"/>
      <c r="C46"/>
      <c r="D46"/>
      <c r="E46"/>
      <c r="F46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</row>
    <row r="47" spans="2:32" ht="15" x14ac:dyDescent="0.25">
      <c r="B47"/>
      <c r="C47"/>
      <c r="D47"/>
      <c r="E47"/>
      <c r="F47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</row>
    <row r="48" spans="2:32" ht="15" x14ac:dyDescent="0.25">
      <c r="B48"/>
      <c r="C48"/>
      <c r="D48"/>
      <c r="E48"/>
      <c r="F48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</row>
    <row r="49" spans="7:32" x14ac:dyDescent="0.2"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</row>
    <row r="50" spans="7:32" x14ac:dyDescent="0.2"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</row>
    <row r="51" spans="7:32" x14ac:dyDescent="0.2"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</row>
    <row r="52" spans="7:32" x14ac:dyDescent="0.2"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</row>
    <row r="53" spans="7:32" x14ac:dyDescent="0.2"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</row>
    <row r="54" spans="7:32" x14ac:dyDescent="0.2"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</row>
    <row r="55" spans="7:32" x14ac:dyDescent="0.2"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</row>
    <row r="56" spans="7:32" x14ac:dyDescent="0.2"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</row>
    <row r="57" spans="7:32" x14ac:dyDescent="0.2"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</row>
    <row r="58" spans="7:32" x14ac:dyDescent="0.2"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</row>
    <row r="59" spans="7:32" x14ac:dyDescent="0.2"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</row>
  </sheetData>
  <sheetProtection selectLockedCells="1" selectUnlockedCells="1"/>
  <mergeCells count="3">
    <mergeCell ref="D2:F2"/>
    <mergeCell ref="C2:C3"/>
    <mergeCell ref="B2:B3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1 - Instruções</vt:lpstr>
      <vt:lpstr>2 - avaliação SHE</vt:lpstr>
      <vt:lpstr>3 - Criterios</vt:lpstr>
      <vt:lpstr>ocultar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gabriela</dc:creator>
  <cp:lastModifiedBy>gabriela ribeiro</cp:lastModifiedBy>
  <cp:lastPrinted>2017-03-24T21:54:23Z</cp:lastPrinted>
  <dcterms:created xsi:type="dcterms:W3CDTF">2015-08-12T14:37:23Z</dcterms:created>
  <dcterms:modified xsi:type="dcterms:W3CDTF">2021-09-29T06:43:45Z</dcterms:modified>
</cp:coreProperties>
</file>